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Alice BOYER\Desktop\repères 2023\Version en ligne\5-Offre culturelle et de loisirs\"/>
    </mc:Choice>
  </mc:AlternateContent>
  <xr:revisionPtr revIDLastSave="0" documentId="13_ncr:1_{93094D2E-CDF8-4751-8376-B047E4512589}" xr6:coauthVersionLast="47" xr6:coauthVersionMax="47" xr10:uidLastSave="{00000000-0000-0000-0000-000000000000}"/>
  <bookViews>
    <workbookView xWindow="-120" yWindow="-120" windowWidth="29040" windowHeight="15720" tabRatio="737" xr2:uid="{00000000-000D-0000-FFFF-FFFF00000000}"/>
  </bookViews>
  <sheets>
    <sheet name="Données 2021-2022"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6" i="2" l="1"/>
  <c r="E87" i="2"/>
  <c r="E95" i="2"/>
  <c r="E23" i="2"/>
  <c r="E194" i="2" l="1"/>
  <c r="E152" i="2" l="1"/>
  <c r="E205" i="2"/>
  <c r="E258" i="2"/>
  <c r="E232" i="2"/>
  <c r="E124" i="2"/>
  <c r="E141" i="2"/>
  <c r="E192" i="2"/>
  <c r="E128" i="2"/>
  <c r="E229" i="2"/>
  <c r="E165" i="2"/>
  <c r="E101" i="2"/>
  <c r="E71" i="2" l="1"/>
  <c r="E16" i="2"/>
  <c r="E17" i="2"/>
  <c r="E18" i="2"/>
  <c r="E19" i="2"/>
  <c r="E20" i="2"/>
  <c r="E21" i="2"/>
  <c r="E22" i="2"/>
  <c r="E25" i="2"/>
  <c r="E26" i="2"/>
  <c r="E27" i="2"/>
  <c r="E28" i="2"/>
  <c r="E29" i="2"/>
  <c r="E30" i="2"/>
  <c r="E31" i="2"/>
  <c r="E32" i="2"/>
  <c r="E33" i="2"/>
  <c r="E34" i="2"/>
  <c r="E35" i="2"/>
  <c r="E36" i="2"/>
  <c r="E37" i="2"/>
  <c r="E38" i="2"/>
  <c r="E39" i="2"/>
  <c r="E40" i="2"/>
  <c r="E41" i="2"/>
  <c r="E43" i="2"/>
  <c r="E44" i="2"/>
  <c r="E45" i="2"/>
  <c r="E46" i="2"/>
  <c r="E47" i="2"/>
  <c r="E48" i="2"/>
  <c r="E49" i="2"/>
  <c r="E50" i="2"/>
  <c r="E51" i="2"/>
  <c r="E52" i="2"/>
  <c r="E53" i="2"/>
  <c r="E55" i="2"/>
  <c r="E57" i="2"/>
  <c r="E58" i="2"/>
  <c r="E59" i="2"/>
  <c r="E60" i="2"/>
  <c r="E61" i="2"/>
  <c r="E62" i="2"/>
  <c r="E63" i="2"/>
  <c r="E65" i="2"/>
  <c r="E66" i="2"/>
  <c r="E67" i="2"/>
  <c r="E69" i="2"/>
  <c r="E134" i="2" l="1"/>
  <c r="E173" i="2"/>
  <c r="E257" i="2" l="1"/>
  <c r="E254" i="2"/>
  <c r="E252" i="2"/>
  <c r="E251" i="2"/>
  <c r="E253" i="2"/>
  <c r="E249" i="2"/>
  <c r="E248" i="2"/>
  <c r="E250" i="2"/>
  <c r="E247" i="2"/>
  <c r="E245" i="2"/>
  <c r="E243" i="2"/>
  <c r="E241" i="2"/>
  <c r="E242" i="2"/>
  <c r="E240" i="2"/>
  <c r="E239" i="2"/>
  <c r="E231" i="2"/>
  <c r="E228" i="2"/>
  <c r="E227" i="2"/>
  <c r="E226" i="2"/>
  <c r="E220" i="2"/>
  <c r="E219" i="2"/>
  <c r="E218" i="2"/>
  <c r="E199" i="2"/>
  <c r="E196" i="2"/>
  <c r="E190" i="2"/>
  <c r="E195" i="2"/>
  <c r="E191" i="2"/>
  <c r="E193" i="2"/>
  <c r="E172" i="2"/>
  <c r="E171" i="2"/>
  <c r="E170" i="2"/>
  <c r="E169" i="2"/>
  <c r="E168" i="2"/>
  <c r="E167" i="2"/>
  <c r="E166" i="2"/>
  <c r="E148" i="2"/>
  <c r="E149" i="2"/>
  <c r="E139" i="2"/>
  <c r="E146" i="2"/>
  <c r="E142" i="2"/>
  <c r="E147" i="2"/>
  <c r="E138" i="2"/>
  <c r="E140" i="2"/>
  <c r="E144" i="2"/>
  <c r="E143" i="2"/>
  <c r="E135" i="2"/>
  <c r="E136" i="2"/>
  <c r="E137" i="2"/>
  <c r="E133" i="2"/>
  <c r="E131" i="2"/>
  <c r="E130" i="2"/>
  <c r="E125" i="2"/>
  <c r="E129" i="2"/>
  <c r="E123" i="2"/>
  <c r="E121" i="2"/>
  <c r="E122" i="2"/>
  <c r="E120" i="2"/>
  <c r="E119" i="2"/>
  <c r="E105" i="2"/>
  <c r="E102" i="2"/>
  <c r="E103" i="2"/>
  <c r="E98" i="2"/>
  <c r="E100" i="2"/>
  <c r="E99" i="2"/>
  <c r="E97" i="2"/>
  <c r="E96" i="2"/>
  <c r="E94" i="2"/>
  <c r="E93" i="2"/>
  <c r="E92" i="2"/>
  <c r="E91" i="2"/>
  <c r="E90" i="2"/>
  <c r="E89" i="2"/>
  <c r="E88" i="2"/>
  <c r="E13" i="2"/>
  <c r="E15" i="2"/>
  <c r="E11" i="2"/>
  <c r="E14" i="2"/>
  <c r="E12" i="2"/>
  <c r="E10" i="2"/>
  <c r="E7" i="2"/>
  <c r="E9" i="2"/>
  <c r="E8" i="2"/>
  <c r="E6" i="2"/>
  <c r="E5" i="2"/>
</calcChain>
</file>

<file path=xl/sharedStrings.xml><?xml version="1.0" encoding="utf-8"?>
<sst xmlns="http://schemas.openxmlformats.org/spreadsheetml/2006/main" count="325" uniqueCount="239">
  <si>
    <t>La fréquentation des principaux sites culturels et de loisirs en Île-de-France par département</t>
  </si>
  <si>
    <t>PARIS</t>
  </si>
  <si>
    <t>2021</t>
  </si>
  <si>
    <t>Musée du Louvre (1)</t>
  </si>
  <si>
    <t>Centre Pompidou</t>
  </si>
  <si>
    <t xml:space="preserve">Musée d'Orsay </t>
  </si>
  <si>
    <t xml:space="preserve">Cité des sciences et de l'industrie </t>
  </si>
  <si>
    <t xml:space="preserve">Atelier des Lumières </t>
  </si>
  <si>
    <t>Fondation Louis Vuitton</t>
  </si>
  <si>
    <t xml:space="preserve">Musée du quai Branly - Jacques Chirac </t>
  </si>
  <si>
    <t>Nd</t>
  </si>
  <si>
    <t>Musée de l'Armée</t>
  </si>
  <si>
    <t>Aquarium de Paris</t>
  </si>
  <si>
    <t>Musée des Arts Décoratifs</t>
  </si>
  <si>
    <t>Parc zoologique de Paris</t>
  </si>
  <si>
    <t>Musée de l'Orangerie</t>
  </si>
  <si>
    <t>Panthéon</t>
  </si>
  <si>
    <t xml:space="preserve">Musée Jacquemart-André </t>
  </si>
  <si>
    <t xml:space="preserve">Musée d'Art Moderne de Paris </t>
  </si>
  <si>
    <t>Musée Rodin</t>
  </si>
  <si>
    <t xml:space="preserve">Palais de la Porte Dorée </t>
  </si>
  <si>
    <t xml:space="preserve">Philharmonie de Paris - Musée de la musique </t>
  </si>
  <si>
    <t xml:space="preserve">Musée du Luxembourg </t>
  </si>
  <si>
    <t>Musée Grévin</t>
  </si>
  <si>
    <t>Palais Galliera - Musée de la mode de la Ville de Paris</t>
  </si>
  <si>
    <t>Observatoire Panoramique de la Tour Montparnasse</t>
  </si>
  <si>
    <t xml:space="preserve">Musée de l'Homme </t>
  </si>
  <si>
    <t>Musée Guimet</t>
  </si>
  <si>
    <t xml:space="preserve">Musée de la Vie Romantique </t>
  </si>
  <si>
    <t xml:space="preserve">Musée d'art et d'histoire du Judaïsme </t>
  </si>
  <si>
    <t xml:space="preserve">Musée Cernuschi </t>
  </si>
  <si>
    <t>Lafayette Anticipations</t>
  </si>
  <si>
    <t xml:space="preserve">Musée Yves-Saint-Laurent </t>
  </si>
  <si>
    <t xml:space="preserve">Musée Cognacq-Jay </t>
  </si>
  <si>
    <t>Mémorial des Martyrs de la Déportation</t>
  </si>
  <si>
    <t>Cité de l'économie - Citéco</t>
  </si>
  <si>
    <t xml:space="preserve">Monnaie de Paris </t>
  </si>
  <si>
    <t>Crypte archéologique de l'île de la Cité</t>
  </si>
  <si>
    <t>Musée national Eugène-Delacroix</t>
  </si>
  <si>
    <t>Musée Nissim de Camondo</t>
  </si>
  <si>
    <t xml:space="preserve">Musée de la Libération de Paris - Musée du Général Leclerc - Musée Jean Moulin </t>
  </si>
  <si>
    <t xml:space="preserve">Maison de Balzac </t>
  </si>
  <si>
    <t xml:space="preserve">Musée Zadkine </t>
  </si>
  <si>
    <t>Chapelle Expiatoire</t>
  </si>
  <si>
    <t>Musée national Jean-Jacques Henner</t>
  </si>
  <si>
    <t>Maison Auguste Comte</t>
  </si>
  <si>
    <t>Nc : Non communiqué.</t>
  </si>
  <si>
    <t>Nd : Non disponible.</t>
  </si>
  <si>
    <t>(1) Ne comprend pas la fréquentation du Musée national Eugène Delacroix.</t>
  </si>
  <si>
    <t xml:space="preserve">                                                              </t>
  </si>
  <si>
    <t>SEINE-ET-MARNE</t>
  </si>
  <si>
    <t>Parcs Zoologiques de Lumigny</t>
  </si>
  <si>
    <t>Château de Vaux le Vicomte</t>
  </si>
  <si>
    <t xml:space="preserve">Zoo du bois d'Attilly </t>
  </si>
  <si>
    <t>Musée de la Grande Guerre du Pays de Meaux</t>
  </si>
  <si>
    <t xml:space="preserve">Château de Blandy les Tours </t>
  </si>
  <si>
    <t>Musée de la Préhistoire d'Ile-de-France</t>
  </si>
  <si>
    <t>Musée Rosa Bonheur</t>
  </si>
  <si>
    <t>Musée départemental des peintres de Barbizon</t>
  </si>
  <si>
    <t>Château de Jossigny</t>
  </si>
  <si>
    <t>Château de Nemours</t>
  </si>
  <si>
    <t>Musée Départemental Stéphane Mallarmé</t>
  </si>
  <si>
    <t>Musée d'Art et d'Histoire de Melun</t>
  </si>
  <si>
    <t>YVELINES</t>
  </si>
  <si>
    <t>Etablissement public de Versailles (1)</t>
  </si>
  <si>
    <t>ZooSafari de Thoiry</t>
  </si>
  <si>
    <t xml:space="preserve">Ferme de Gally </t>
  </si>
  <si>
    <t>France Miniature</t>
  </si>
  <si>
    <t xml:space="preserve">Château de Breteuil </t>
  </si>
  <si>
    <t xml:space="preserve">Domaine de Dampierre-en-Yvelines </t>
  </si>
  <si>
    <t xml:space="preserve">Musée d'Archéologie Nationale de Saint-Germain-en-Laye </t>
  </si>
  <si>
    <t>Château de Monte-Cristo</t>
  </si>
  <si>
    <t>Château de Maisons Laffitte</t>
  </si>
  <si>
    <t>Villa Savoye</t>
  </si>
  <si>
    <t>Théâtre Coluche</t>
  </si>
  <si>
    <t xml:space="preserve">Maison des insectes </t>
  </si>
  <si>
    <t>Musée de l'Hôtel-Dieu</t>
  </si>
  <si>
    <t xml:space="preserve">Musée du Jouet </t>
  </si>
  <si>
    <t>Musée de la Toile de Jouy</t>
  </si>
  <si>
    <t xml:space="preserve">Musée de la batellerie et des voies navigables </t>
  </si>
  <si>
    <t>Musée de la ville de Saint-Quentin-en-Yvelines</t>
  </si>
  <si>
    <t>Musée du Domaine royal de Marly</t>
  </si>
  <si>
    <t xml:space="preserve">Maison Jean Monnet </t>
  </si>
  <si>
    <t>Ferme de Grignon</t>
  </si>
  <si>
    <t>Musée Fournaise</t>
  </si>
  <si>
    <t>Maison Louis Carré</t>
  </si>
  <si>
    <t xml:space="preserve">La Maréchalerie, centre d'art contemporain </t>
  </si>
  <si>
    <t>Maison Léon Blum</t>
  </si>
  <si>
    <t>ESSONNE</t>
  </si>
  <si>
    <t xml:space="preserve">Domaine départemental de Montauger </t>
  </si>
  <si>
    <t>Verrerie d'art de Soisy-sur-Ecole</t>
  </si>
  <si>
    <t>Domaine de Courances</t>
  </si>
  <si>
    <t>HAUTS-DE-SEINE</t>
  </si>
  <si>
    <t xml:space="preserve">Sèvres, Cité de la céramique </t>
  </si>
  <si>
    <t>Maison de Chateaubriand</t>
  </si>
  <si>
    <t xml:space="preserve">Musée des Années 30 / Musée Landowski </t>
  </si>
  <si>
    <t>SEINE-SAINT-DENIS</t>
  </si>
  <si>
    <t xml:space="preserve">Musée de l'Air et de l'Espace  </t>
  </si>
  <si>
    <t>Basilique de Saint-Denis</t>
  </si>
  <si>
    <t>Stade de France (1)</t>
  </si>
  <si>
    <t>VAL-DE-MARNE</t>
  </si>
  <si>
    <t>Château de Vincennes</t>
  </si>
  <si>
    <t>La Roseraie du Val de Marne</t>
  </si>
  <si>
    <t xml:space="preserve">Exploradôme </t>
  </si>
  <si>
    <t>MAC VAL</t>
  </si>
  <si>
    <t>Le Credac</t>
  </si>
  <si>
    <t xml:space="preserve">MABA - Fondation des artistes </t>
  </si>
  <si>
    <t>VAL D'OISE</t>
  </si>
  <si>
    <t xml:space="preserve">Château de la Roche-Guyon </t>
  </si>
  <si>
    <t xml:space="preserve">Abbaye de Royaumont </t>
  </si>
  <si>
    <t>Domaine de Villarceaux</t>
  </si>
  <si>
    <t xml:space="preserve">Musée national de la Renaissance </t>
  </si>
  <si>
    <t>Musée Archéologique</t>
  </si>
  <si>
    <t>Château d'Auvers</t>
  </si>
  <si>
    <t xml:space="preserve">Abbaye de Maubuisson </t>
  </si>
  <si>
    <t>Fort de Cormeilles</t>
  </si>
  <si>
    <t>Archéa</t>
  </si>
  <si>
    <t>Maison du Docteur Gachet</t>
  </si>
  <si>
    <t>Musée Daubigny</t>
  </si>
  <si>
    <t>Musée de l'Outil</t>
  </si>
  <si>
    <t>Musée Jean-Jacques Rousseau</t>
  </si>
  <si>
    <t>Le Carré Patrimoine</t>
  </si>
  <si>
    <t>Sources : CDT – CRT Paris Île-de-France – Monuments – Musées – OTCP.</t>
  </si>
  <si>
    <t>Donjon de Houdan (3)</t>
  </si>
  <si>
    <t>Musée départemental Maurice Denis (2)</t>
  </si>
  <si>
    <t>(3) Site ouvert pendant 2 mois en 2021.</t>
  </si>
  <si>
    <t xml:space="preserve">La Vallée Village </t>
  </si>
  <si>
    <t>Musée départemental Albert-Kahn (2)</t>
  </si>
  <si>
    <t>Musée national Picasso-Paris</t>
  </si>
  <si>
    <t xml:space="preserve">* Estimations. </t>
  </si>
  <si>
    <t>* Estimations.</t>
  </si>
  <si>
    <t xml:space="preserve">Cité de l'Architecture et du Patrimoine </t>
  </si>
  <si>
    <t>Disneyland® Paris</t>
  </si>
  <si>
    <t>2022</t>
  </si>
  <si>
    <t>Var 22/21</t>
  </si>
  <si>
    <t>Grande Halle de la Villette</t>
  </si>
  <si>
    <t>Musée en Herbe</t>
  </si>
  <si>
    <t>Musée national de la Légion d'honneur et des ordres de la chevalerie</t>
  </si>
  <si>
    <t>Mundolingua</t>
  </si>
  <si>
    <t>Maison Clémenceau</t>
  </si>
  <si>
    <t>Arc de triomphe</t>
  </si>
  <si>
    <t>Sainte-Chapelle</t>
  </si>
  <si>
    <t>Conciergerie</t>
  </si>
  <si>
    <t>Nc</t>
  </si>
  <si>
    <t>Domaine départemental de la Vallée-aux-Loups - Arboretum</t>
  </si>
  <si>
    <t>Domaine national de Rambouillet</t>
  </si>
  <si>
    <t>(2) Fermeture de trois mois en 2022. En 2021, réouverture le 18 septembre 2021 suite à trois ans de travaux.</t>
  </si>
  <si>
    <t>Babyland Amiland</t>
  </si>
  <si>
    <t>Domaine départemental de Chamarande - Expositions</t>
  </si>
  <si>
    <t>Domaine départemental de Chamarande - Parc (1)</t>
  </si>
  <si>
    <t>(1) Installation d'un compteur depuis janvier 2022.</t>
  </si>
  <si>
    <t>Musée du Domaine départemental de Sceaux (3)</t>
  </si>
  <si>
    <t>(3) Données de fréquentation recueillies entre janvier et octobre 2022. Réouverture du château en septembre 2019.</t>
  </si>
  <si>
    <t>Musée d'Art et d'Histoire de Meudon (4)</t>
  </si>
  <si>
    <t>(4) Fermeture du 30 juillet au 23 août 2022.</t>
  </si>
  <si>
    <t>Musée de la carte à jouer (5)</t>
  </si>
  <si>
    <t>(5) Fermeture de 15 jours en août.</t>
  </si>
  <si>
    <t>Musée Roybet Fould et Pavillon des Indes (6)</t>
  </si>
  <si>
    <t>(6) Fermeture du 20 au 28 septembre 2021 pour démonter l'exposition du Pavillon des Indes.</t>
  </si>
  <si>
    <t>Tour aux figures (7)</t>
  </si>
  <si>
    <t>(1) Fermeture de novembe 2020 à octobre 2021.</t>
  </si>
  <si>
    <t>Ugolf de Béthemont</t>
  </si>
  <si>
    <t>Arboretum de Versailles-Chèvreloup</t>
  </si>
  <si>
    <t>Cité de l'histoire</t>
  </si>
  <si>
    <t>Auberge Ravoux</t>
  </si>
  <si>
    <t>Mémorial du Mont Valérien</t>
  </si>
  <si>
    <t>Musée Pissaro (1)</t>
  </si>
  <si>
    <t>(1) Fréquentation du musée et du jardin.</t>
  </si>
  <si>
    <t>Musée des Avelines</t>
  </si>
  <si>
    <t>Musée d'histoire urbaine et sociale</t>
  </si>
  <si>
    <t>Palais du roi de Rome</t>
  </si>
  <si>
    <t>Musée Fragonard de l'Ecole vétérinaire de Maisons-Alfort</t>
  </si>
  <si>
    <t>Musée de la Résistance nationale</t>
  </si>
  <si>
    <t>Musée de la ville de Colombes</t>
  </si>
  <si>
    <t>Parc du Domaine de Sceaux</t>
  </si>
  <si>
    <t>Fondation ARP</t>
  </si>
  <si>
    <t>Mémorial de la Guerre d'Algérie et des combats du Maroc et de la Tunisie</t>
  </si>
  <si>
    <t>Atelier Daubigny</t>
  </si>
  <si>
    <t>Musée du Grand Siècle</t>
  </si>
  <si>
    <t>(2) Ouverture en mars 2022.</t>
  </si>
  <si>
    <t>Musée Thornley</t>
  </si>
  <si>
    <t>Monumen aux Morts pour la France en opérations extérieures</t>
  </si>
  <si>
    <t>Maison des Jardies</t>
  </si>
  <si>
    <t>Musée de la Grenouillère</t>
  </si>
  <si>
    <t>Ferme d'élevage de Grand Maison</t>
  </si>
  <si>
    <t>Musée Grataloup (4)</t>
  </si>
  <si>
    <t>Musée municipal Ducastel-Véra</t>
  </si>
  <si>
    <t>Château de Médan*</t>
  </si>
  <si>
    <t>Propriété Caillebotte - Parc* (2)</t>
  </si>
  <si>
    <t>(2) Fréquentation de janvier à cotobre 2022.</t>
  </si>
  <si>
    <t>Aventure Floreval (3)</t>
  </si>
  <si>
    <t>Château de Saint Jean de Beauregard (4)</t>
  </si>
  <si>
    <t>Propriété Caillebotte - Maison et expositions (5)</t>
  </si>
  <si>
    <t>(3) Fermeture annuelle de novembre à février.</t>
  </si>
  <si>
    <t>(4) Fermeture annuelle du domaine de décembre à février.</t>
  </si>
  <si>
    <t>(5) Fréquentation de la maison et des expositions gratuites et payantes. En 2020, auncune exposition payante n'a été réalisée.</t>
  </si>
  <si>
    <t>(6) Fermeture annuelle de novembre à mars.</t>
  </si>
  <si>
    <t>Seine Musicale (1)</t>
  </si>
  <si>
    <t>(1) Fréquentation des concerts, spectacles, privatisations d’entreprise et autres visiteurs (par exemple pour l’exposition photo de Nikos Aliagas).</t>
  </si>
  <si>
    <t>Ateliers Boggio</t>
  </si>
  <si>
    <t>Musée des Sapeurs Pompiers</t>
  </si>
  <si>
    <t>Maison des Impressionnistes (2)</t>
  </si>
  <si>
    <t>Cité médiévale de Provins*</t>
  </si>
  <si>
    <t>Château de Fontainebleau (1)</t>
  </si>
  <si>
    <t>(1) Fréquentation du château. L'ensemble du site a reçu 1,5 millions de visiteurs en 2022, en comptabilisant les jardins.</t>
  </si>
  <si>
    <t>Tour Eiffel</t>
  </si>
  <si>
    <t>Musée Carnavalet - Histoire de Paris</t>
  </si>
  <si>
    <t>Bourse de Commerce - Pinault Collection</t>
  </si>
  <si>
    <t>Catacombes de Paris</t>
  </si>
  <si>
    <t>Hôtel de la Marine</t>
  </si>
  <si>
    <t>Maison de Victor Hugo</t>
  </si>
  <si>
    <t>Les Etincelles du Palais de la découverte</t>
  </si>
  <si>
    <t>Musée Bourdelle</t>
  </si>
  <si>
    <t>Muséum national d'Histoire naturelle (2)</t>
  </si>
  <si>
    <t>Bibliothèque nationale de France - Sainte Richelieu-Louvois (3)</t>
  </si>
  <si>
    <t>Grand Palais (4)</t>
  </si>
  <si>
    <t>Musée des Egouts de Paris (5)</t>
  </si>
  <si>
    <t>Ballon Generali (6)</t>
  </si>
  <si>
    <t>Colonne de Juillet (7)</t>
  </si>
  <si>
    <t>(2) Comprend les données de fréquentation du Jardin des plantes, dont la Grande Galerie de l'Evolution, la Ménagerie, la Galerie de Paléontologie, les Grandes Serres et les Bibliothèques. Ne compte pas la fréquentation des allées du Jardin des plantes</t>
  </si>
  <si>
    <t>(3) Ouverture aux visites en septembre 2022.</t>
  </si>
  <si>
    <t>(4) Comprend la fréquentation du Grand Palais Ephémère.</t>
  </si>
  <si>
    <t>(5) Réouverture le 23 octobre 2021.</t>
  </si>
  <si>
    <t>(6) Fréquentation cumulée du Ballon de Paris GENERALI et du Ballon PanoraMagique situé dans le Disney®Village.</t>
  </si>
  <si>
    <t>(7) Ouverture le 23 octobre 2021.</t>
  </si>
  <si>
    <t>(4) Ouverture du musée en mars 2022.</t>
  </si>
  <si>
    <t>(2) Réouverture en avril 2022.</t>
  </si>
  <si>
    <t>(7) Fermeture de novembre à mars.</t>
  </si>
  <si>
    <t>Petit Palais - Musée des Beaux-Arts de la Ville de Paris</t>
  </si>
  <si>
    <t>Parrot World</t>
  </si>
  <si>
    <t>Château de Champs-sur-Marne (2)</t>
  </si>
  <si>
    <t>Le Moulin jaune Slava's (3)</t>
  </si>
  <si>
    <t>Musée Départemental de la Seine-et-Marne (4)</t>
  </si>
  <si>
    <t>Jardin Musée Antoine Bourdelle (5)</t>
  </si>
  <si>
    <t>(2) Depuis 2021, la fréquentation inclus l'évènement de reconstitution historique "Le grand réveillon" (environ 15 000 personnes).</t>
  </si>
  <si>
    <t>(3) Partenariat avec le Festival Paris l'été en 2021.</t>
  </si>
  <si>
    <t xml:space="preserve">(4) Ouverture de mai à octobre. </t>
  </si>
  <si>
    <t xml:space="preserve">(5) Fermeture de novembre 2022 à mars 2023. </t>
  </si>
  <si>
    <t xml:space="preserve">(1) Fréquentation de l'ensemble du domaine (château, Trianon et spectacles).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</si>
</sst>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0.0%"/>
    <numFmt numFmtId="166" formatCode="_-* #,##0.00\ [$€-1]_-;\-* #,##0.00\ [$€-1]_-;_-* &quot;-&quot;??\ [$€-1]_-"/>
    <numFmt numFmtId="167" formatCode="mmmm\-yy"/>
    <numFmt numFmtId="168" formatCode="_-* #,##0.00\ _F_-;\-* #,##0.00\ _F_-;_-* &quot;-&quot;??\ _F_-;_-@_-"/>
  </numFmts>
  <fonts count="2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1"/>
      <color indexed="9"/>
      <name val="Arial"/>
      <family val="2"/>
    </font>
    <font>
      <sz val="11"/>
      <color theme="3"/>
      <name val="Calibri"/>
      <family val="2"/>
      <scheme val="minor"/>
    </font>
    <font>
      <sz val="10"/>
      <color indexed="8"/>
      <name val="Arial"/>
      <family val="2"/>
    </font>
    <font>
      <sz val="8"/>
      <color theme="1"/>
      <name val="Courier New"/>
      <family val="2"/>
    </font>
    <font>
      <u/>
      <sz val="11"/>
      <color theme="10"/>
      <name val="Calibri"/>
      <family val="2"/>
      <scheme val="minor"/>
    </font>
    <font>
      <sz val="11"/>
      <color theme="1"/>
      <name val="Arial"/>
      <family val="2"/>
    </font>
    <font>
      <sz val="11"/>
      <color indexed="17"/>
      <name val="Arial"/>
      <family val="2"/>
    </font>
    <font>
      <sz val="11"/>
      <color rgb="FFFF0000"/>
      <name val="Arial"/>
      <family val="2"/>
    </font>
    <font>
      <sz val="8"/>
      <name val="Arial"/>
      <family val="2"/>
    </font>
    <font>
      <sz val="10"/>
      <name val="Arial"/>
      <family val="2"/>
    </font>
    <font>
      <b/>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rgb="FF83B81A"/>
        <bgColor indexed="64"/>
      </patternFill>
    </fill>
  </fills>
  <borders count="3">
    <border>
      <left/>
      <right/>
      <top/>
      <bottom/>
      <diagonal/>
    </border>
    <border>
      <left style="thin">
        <color indexed="64"/>
      </left>
      <right/>
      <top style="thin">
        <color indexed="64"/>
      </top>
      <bottom/>
      <diagonal/>
    </border>
    <border>
      <left/>
      <right/>
      <top style="thin">
        <color indexed="64"/>
      </top>
      <bottom/>
      <diagonal/>
    </border>
  </borders>
  <cellStyleXfs count="75">
    <xf numFmtId="0" fontId="0" fillId="0" borderId="0"/>
    <xf numFmtId="9" fontId="9" fillId="0" borderId="0" applyFont="0" applyFill="0" applyBorder="0" applyAlignment="0" applyProtection="0"/>
    <xf numFmtId="0" fontId="8" fillId="0" borderId="0"/>
    <xf numFmtId="0" fontId="9" fillId="0" borderId="0"/>
    <xf numFmtId="9" fontId="8" fillId="0" borderId="0" applyFont="0" applyFill="0" applyBorder="0" applyAlignment="0" applyProtection="0"/>
    <xf numFmtId="0" fontId="7" fillId="0" borderId="0"/>
    <xf numFmtId="0" fontId="13" fillId="0" borderId="0"/>
    <xf numFmtId="0" fontId="6" fillId="0" borderId="0"/>
    <xf numFmtId="166" fontId="9" fillId="0" borderId="0" applyFont="0" applyFill="0" applyBorder="0" applyAlignment="0" applyProtection="0"/>
    <xf numFmtId="167" fontId="9" fillId="0" borderId="0" applyFont="0" applyFill="0" applyBorder="0" applyAlignment="0" applyProtection="0"/>
    <xf numFmtId="168" fontId="9" fillId="0" borderId="0" applyFont="0" applyFill="0" applyBorder="0" applyAlignment="0" applyProtection="0"/>
    <xf numFmtId="164" fontId="6" fillId="0" borderId="0" applyFont="0" applyFill="0" applyBorder="0" applyAlignment="0" applyProtection="0"/>
    <xf numFmtId="0" fontId="9" fillId="0" borderId="0"/>
    <xf numFmtId="0" fontId="9" fillId="0" borderId="0"/>
    <xf numFmtId="0" fontId="9" fillId="0" borderId="0"/>
    <xf numFmtId="0" fontId="9" fillId="0" borderId="0" applyNumberFormat="0" applyFill="0" applyBorder="0" applyAlignment="0" applyProtection="0"/>
    <xf numFmtId="0" fontId="14"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4" fillId="0" borderId="0"/>
    <xf numFmtId="0" fontId="4" fillId="0" borderId="0"/>
    <xf numFmtId="9" fontId="4" fillId="0" borderId="0" applyFont="0" applyFill="0" applyBorder="0" applyAlignment="0" applyProtection="0"/>
    <xf numFmtId="0" fontId="15" fillId="0" borderId="0" applyNumberForma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cellStyleXfs>
  <cellXfs count="53">
    <xf numFmtId="0" fontId="0" fillId="0" borderId="0" xfId="0"/>
    <xf numFmtId="165" fontId="10" fillId="2" borderId="0" xfId="1" applyNumberFormat="1" applyFont="1" applyFill="1" applyBorder="1" applyAlignment="1">
      <alignment horizontal="right"/>
    </xf>
    <xf numFmtId="0" fontId="10" fillId="2" borderId="0" xfId="0" applyFont="1" applyFill="1" applyAlignment="1">
      <alignment vertical="center"/>
    </xf>
    <xf numFmtId="0" fontId="12" fillId="2" borderId="0" xfId="0" applyFont="1" applyFill="1" applyAlignment="1">
      <alignment vertical="center"/>
    </xf>
    <xf numFmtId="0" fontId="10" fillId="2" borderId="0" xfId="0" applyFont="1" applyFill="1"/>
    <xf numFmtId="3" fontId="10" fillId="2" borderId="0" xfId="0" applyNumberFormat="1" applyFont="1" applyFill="1" applyAlignment="1">
      <alignment horizontal="right"/>
    </xf>
    <xf numFmtId="0" fontId="10" fillId="2" borderId="0" xfId="0" applyFont="1" applyFill="1" applyAlignment="1">
      <alignment horizontal="right"/>
    </xf>
    <xf numFmtId="0" fontId="16" fillId="2" borderId="0" xfId="0" applyFont="1" applyFill="1" applyAlignment="1">
      <alignment vertical="center"/>
    </xf>
    <xf numFmtId="3" fontId="16" fillId="2" borderId="0" xfId="0" applyNumberFormat="1" applyFont="1" applyFill="1" applyAlignment="1">
      <alignment horizontal="right" vertical="center"/>
    </xf>
    <xf numFmtId="165" fontId="16" fillId="2" borderId="0" xfId="0" applyNumberFormat="1" applyFont="1" applyFill="1" applyAlignment="1">
      <alignment horizontal="right"/>
    </xf>
    <xf numFmtId="165" fontId="10" fillId="2" borderId="0" xfId="0" applyNumberFormat="1" applyFont="1" applyFill="1" applyAlignment="1">
      <alignment horizontal="right"/>
    </xf>
    <xf numFmtId="0" fontId="10" fillId="2" borderId="0" xfId="0" applyFont="1" applyFill="1" applyAlignment="1">
      <alignment horizontal="center"/>
    </xf>
    <xf numFmtId="0" fontId="17" fillId="2" borderId="0" xfId="0" applyFont="1" applyFill="1"/>
    <xf numFmtId="0" fontId="18" fillId="2" borderId="0" xfId="0" applyFont="1" applyFill="1"/>
    <xf numFmtId="0" fontId="10" fillId="2" borderId="0" xfId="0" applyFont="1" applyFill="1" applyAlignment="1">
      <alignment horizontal="left" vertical="center"/>
    </xf>
    <xf numFmtId="0" fontId="10" fillId="2" borderId="0" xfId="0" applyFont="1" applyFill="1" applyAlignment="1">
      <alignment horizontal="right" vertical="center"/>
    </xf>
    <xf numFmtId="0" fontId="18" fillId="2" borderId="0" xfId="0" applyFont="1" applyFill="1" applyAlignment="1">
      <alignment horizontal="right" vertical="center"/>
    </xf>
    <xf numFmtId="0" fontId="18" fillId="2" borderId="0" xfId="0" applyFont="1" applyFill="1" applyAlignment="1">
      <alignment horizontal="right"/>
    </xf>
    <xf numFmtId="0" fontId="18" fillId="2" borderId="0" xfId="0" applyFont="1" applyFill="1" applyAlignment="1">
      <alignment horizontal="left" vertical="center"/>
    </xf>
    <xf numFmtId="0" fontId="12" fillId="2" borderId="0" xfId="0" applyFont="1" applyFill="1" applyAlignment="1">
      <alignment vertical="center" wrapText="1"/>
    </xf>
    <xf numFmtId="165" fontId="10" fillId="2" borderId="0" xfId="0" applyNumberFormat="1" applyFont="1" applyFill="1"/>
    <xf numFmtId="9" fontId="10" fillId="2" borderId="0" xfId="0" applyNumberFormat="1" applyFont="1" applyFill="1"/>
    <xf numFmtId="3" fontId="10" fillId="2" borderId="0" xfId="0" applyNumberFormat="1" applyFont="1" applyFill="1"/>
    <xf numFmtId="3" fontId="10" fillId="2" borderId="0" xfId="0" applyNumberFormat="1" applyFont="1" applyFill="1" applyAlignment="1">
      <alignment horizontal="right" vertical="center"/>
    </xf>
    <xf numFmtId="0" fontId="10" fillId="2" borderId="0" xfId="0" quotePrefix="1" applyFont="1" applyFill="1" applyAlignment="1">
      <alignment horizontal="left" vertical="top" wrapText="1"/>
    </xf>
    <xf numFmtId="165" fontId="21" fillId="2" borderId="0" xfId="0" applyNumberFormat="1" applyFont="1" applyFill="1"/>
    <xf numFmtId="0" fontId="21" fillId="2" borderId="0" xfId="0" applyFont="1" applyFill="1"/>
    <xf numFmtId="9" fontId="21" fillId="2" borderId="0" xfId="0" applyNumberFormat="1" applyFont="1" applyFill="1"/>
    <xf numFmtId="43" fontId="10" fillId="2" borderId="0" xfId="74" applyFont="1" applyFill="1"/>
    <xf numFmtId="3" fontId="10" fillId="2" borderId="0" xfId="12" applyNumberFormat="1" applyFont="1" applyFill="1" applyAlignment="1">
      <alignment horizontal="left" vertical="center" wrapText="1"/>
    </xf>
    <xf numFmtId="0" fontId="10" fillId="2" borderId="0" xfId="0" applyFont="1" applyFill="1" applyAlignment="1">
      <alignment horizontal="left" vertical="center"/>
    </xf>
    <xf numFmtId="0" fontId="11" fillId="3" borderId="0" xfId="0" applyFont="1" applyFill="1" applyAlignment="1">
      <alignment horizontal="center" vertical="center"/>
    </xf>
    <xf numFmtId="0" fontId="10" fillId="2" borderId="0" xfId="0" applyFont="1" applyFill="1" applyAlignment="1">
      <alignment horizontal="center"/>
    </xf>
    <xf numFmtId="0" fontId="10" fillId="2" borderId="0" xfId="0" applyFont="1" applyFill="1" applyAlignment="1">
      <alignment horizontal="left" vertical="top" wrapText="1"/>
    </xf>
    <xf numFmtId="0" fontId="10" fillId="2" borderId="0" xfId="0" quotePrefix="1" applyFont="1" applyFill="1" applyAlignment="1">
      <alignment horizontal="left" vertical="top" wrapText="1"/>
    </xf>
    <xf numFmtId="3" fontId="16" fillId="2" borderId="1" xfId="0" applyNumberFormat="1" applyFont="1" applyFill="1" applyBorder="1" applyAlignment="1">
      <alignment horizontal="right" vertical="center"/>
    </xf>
    <xf numFmtId="165" fontId="16" fillId="2" borderId="1" xfId="0" applyNumberFormat="1" applyFont="1" applyFill="1" applyBorder="1" applyAlignment="1">
      <alignment horizontal="right" vertical="center"/>
    </xf>
    <xf numFmtId="3" fontId="16" fillId="2" borderId="1" xfId="0" applyNumberFormat="1" applyFont="1" applyFill="1" applyBorder="1" applyAlignment="1">
      <alignment horizontal="right"/>
    </xf>
    <xf numFmtId="3" fontId="10" fillId="2" borderId="1" xfId="2" applyNumberFormat="1" applyFont="1" applyFill="1" applyBorder="1" applyAlignment="1">
      <alignment horizontal="right"/>
    </xf>
    <xf numFmtId="165" fontId="10" fillId="2" borderId="1" xfId="2" applyNumberFormat="1" applyFont="1" applyFill="1" applyBorder="1" applyAlignment="1">
      <alignment horizontal="right"/>
    </xf>
    <xf numFmtId="165" fontId="16" fillId="2" borderId="1" xfId="0" applyNumberFormat="1" applyFont="1" applyFill="1" applyBorder="1" applyAlignment="1">
      <alignment horizontal="right"/>
    </xf>
    <xf numFmtId="165" fontId="16" fillId="2" borderId="1" xfId="1" applyNumberFormat="1" applyFont="1" applyFill="1" applyBorder="1" applyAlignment="1">
      <alignment horizontal="right"/>
    </xf>
    <xf numFmtId="3" fontId="16" fillId="0" borderId="1" xfId="0" applyNumberFormat="1" applyFont="1" applyBorder="1" applyAlignment="1">
      <alignment horizontal="right" vertical="center"/>
    </xf>
    <xf numFmtId="9" fontId="16" fillId="2" borderId="1" xfId="1" applyNumberFormat="1" applyFont="1" applyFill="1" applyBorder="1" applyAlignment="1">
      <alignment horizontal="right"/>
    </xf>
    <xf numFmtId="3" fontId="16" fillId="2" borderId="1" xfId="0" applyNumberFormat="1" applyFont="1" applyFill="1" applyBorder="1"/>
    <xf numFmtId="165" fontId="16" fillId="2" borderId="1" xfId="1" applyNumberFormat="1" applyFont="1" applyFill="1" applyBorder="1" applyAlignment="1">
      <alignment horizontal="right" vertical="center"/>
    </xf>
    <xf numFmtId="3" fontId="16" fillId="2" borderId="2" xfId="0" applyNumberFormat="1" applyFont="1" applyFill="1" applyBorder="1" applyAlignment="1">
      <alignment vertical="center"/>
    </xf>
    <xf numFmtId="0" fontId="16" fillId="2" borderId="2" xfId="0" applyFont="1" applyFill="1" applyBorder="1" applyAlignment="1">
      <alignment vertical="center"/>
    </xf>
    <xf numFmtId="3" fontId="16" fillId="2" borderId="2" xfId="0" applyNumberFormat="1" applyFont="1" applyFill="1" applyBorder="1" applyAlignment="1">
      <alignment vertical="center" wrapText="1"/>
    </xf>
    <xf numFmtId="0" fontId="11" fillId="3" borderId="0" xfId="0" applyFont="1" applyFill="1" applyBorder="1" applyAlignment="1">
      <alignment vertical="center"/>
    </xf>
    <xf numFmtId="0" fontId="11" fillId="3" borderId="0" xfId="0" applyFont="1" applyFill="1" applyBorder="1" applyAlignment="1">
      <alignment horizontal="center" vertical="center"/>
    </xf>
    <xf numFmtId="0" fontId="16" fillId="2" borderId="2" xfId="0" applyFont="1" applyFill="1" applyBorder="1"/>
    <xf numFmtId="0" fontId="16" fillId="0" borderId="2" xfId="0" applyFont="1" applyBorder="1"/>
  </cellXfs>
  <cellStyles count="75">
    <cellStyle name="Euro" xfId="8" xr:uid="{00000000-0005-0000-0000-000000000000}"/>
    <cellStyle name="Euro 2" xfId="9" xr:uid="{00000000-0005-0000-0000-000001000000}"/>
    <cellStyle name="Lien hypertexte 2" xfId="33" xr:uid="{4F9CD92C-F7EF-4D61-B03E-8431CA271039}"/>
    <cellStyle name="Milliers" xfId="74" builtinId="3"/>
    <cellStyle name="Milliers 2" xfId="10" xr:uid="{00000000-0005-0000-0000-000003000000}"/>
    <cellStyle name="Milliers 3" xfId="11" xr:uid="{00000000-0005-0000-0000-000004000000}"/>
    <cellStyle name="Milliers 3 2" xfId="27" xr:uid="{00000000-0005-0000-0000-000005000000}"/>
    <cellStyle name="Milliers 3 2 2" xfId="42" xr:uid="{5EF8B304-429B-45AB-8C7D-F5059E9163D8}"/>
    <cellStyle name="Milliers 3 2 3" xfId="53" xr:uid="{32E5D37F-95E1-4397-9EC3-66504669D39F}"/>
    <cellStyle name="Milliers 3 2 4" xfId="71" xr:uid="{5CF60F3E-19F6-4570-8886-1614684EF8E3}"/>
    <cellStyle name="Milliers 3 3" xfId="38" xr:uid="{ADA3A236-0B64-481E-9F2C-8FBF13957B19}"/>
    <cellStyle name="Milliers 3 4" xfId="49" xr:uid="{75603A01-B5AD-4F9F-BCD6-0951CCB930E9}"/>
    <cellStyle name="Milliers 3 5" xfId="67" xr:uid="{385E2CC5-A9EE-4642-9BD2-3A5AF2937C0C}"/>
    <cellStyle name="Normal" xfId="0" builtinId="0"/>
    <cellStyle name="Normal 10" xfId="12" xr:uid="{00000000-0005-0000-0000-000007000000}"/>
    <cellStyle name="Normal 11" xfId="13" xr:uid="{00000000-0005-0000-0000-000008000000}"/>
    <cellStyle name="Normal 12" xfId="14" xr:uid="{00000000-0005-0000-0000-000009000000}"/>
    <cellStyle name="Normal 13" xfId="7" xr:uid="{00000000-0005-0000-0000-00000A000000}"/>
    <cellStyle name="Normal 13 2" xfId="37" xr:uid="{88B8912E-55E0-4388-B2CA-7CFB5C60FAEC}"/>
    <cellStyle name="Normal 13 3" xfId="48" xr:uid="{F31794EF-D5D9-4144-B6CA-9EEBCACA3FE3}"/>
    <cellStyle name="Normal 13 4" xfId="66" xr:uid="{39563204-6768-4A2D-8903-BDC51DBEEEFD}"/>
    <cellStyle name="Normal 14" xfId="26" xr:uid="{00000000-0005-0000-0000-00000B000000}"/>
    <cellStyle name="Normal 14 2" xfId="41" xr:uid="{C010CBCB-3B0C-45C4-B4EA-DEC164E4EE13}"/>
    <cellStyle name="Normal 14 3" xfId="52" xr:uid="{022C5419-2B97-4B62-BCB1-0140C7092397}"/>
    <cellStyle name="Normal 14 4" xfId="70" xr:uid="{FB8FBE8B-F4B2-4492-BD4E-A03DC598269F}"/>
    <cellStyle name="Normal 15" xfId="30" xr:uid="{B2AF79B0-1B54-40D6-B9E6-AD32B1B59524}"/>
    <cellStyle name="Normal 15 2" xfId="56" xr:uid="{C4FBCFF4-E528-4EAC-91B1-F24610484747}"/>
    <cellStyle name="Normal 15 3" xfId="61" xr:uid="{674EB998-96F6-412E-B1E2-6295BC09265A}"/>
    <cellStyle name="Normal 16" xfId="59" xr:uid="{FBACB91C-D12A-4ED4-A0C3-B04A05CB7BDC}"/>
    <cellStyle name="Normal 2" xfId="2" xr:uid="{00000000-0005-0000-0000-00000C000000}"/>
    <cellStyle name="Normal 2 2" xfId="3" xr:uid="{00000000-0005-0000-0000-00000D000000}"/>
    <cellStyle name="Normal 2 2 2" xfId="15" xr:uid="{00000000-0005-0000-0000-00000E000000}"/>
    <cellStyle name="Normal 2 3" xfId="34" xr:uid="{B7F0F400-DD3E-4754-86E1-A52908D4C0EF}"/>
    <cellStyle name="Normal 2 4" xfId="45" xr:uid="{C746C2C7-7019-40E6-9BD6-7F8100B6AAE2}"/>
    <cellStyle name="Normal 2 5" xfId="63" xr:uid="{80D64D57-DF9E-41E3-B96F-C9886A8659DB}"/>
    <cellStyle name="Normal 3" xfId="5" xr:uid="{00000000-0005-0000-0000-00000F000000}"/>
    <cellStyle name="Normal 3 2" xfId="17" xr:uid="{00000000-0005-0000-0000-000010000000}"/>
    <cellStyle name="Normal 3 2 2" xfId="28" xr:uid="{00000000-0005-0000-0000-000011000000}"/>
    <cellStyle name="Normal 3 2 2 2" xfId="43" xr:uid="{AF700B73-CE66-4FAA-AAD0-A35923DE3F28}"/>
    <cellStyle name="Normal 3 2 2 3" xfId="54" xr:uid="{B830655C-D438-4AEE-A541-D29E36FC5AA2}"/>
    <cellStyle name="Normal 3 2 2 4" xfId="72" xr:uid="{0E3D3F00-95D2-4254-B578-B7DAF1F79B94}"/>
    <cellStyle name="Normal 3 2 3" xfId="39" xr:uid="{07D76EEC-2E69-44CB-90F7-8D948E7C7FAD}"/>
    <cellStyle name="Normal 3 2 4" xfId="50" xr:uid="{0610CC18-926E-4682-B2AE-309DD21285BE}"/>
    <cellStyle name="Normal 3 2 5" xfId="68" xr:uid="{7A6DF83D-B052-40AD-8C08-BFC242FDB6D2}"/>
    <cellStyle name="Normal 3 3" xfId="16" xr:uid="{00000000-0005-0000-0000-000012000000}"/>
    <cellStyle name="Normal 3 4" xfId="31" xr:uid="{09ED99BF-8E1F-461B-9641-D601288801AB}"/>
    <cellStyle name="Normal 3 4 2" xfId="57" xr:uid="{6A472DBF-FD07-42D4-AF85-F4DB6A9AFDF5}"/>
    <cellStyle name="Normal 3 5" xfId="36" xr:uid="{0F2EC57D-60A2-44AA-854F-6BDC202B7C46}"/>
    <cellStyle name="Normal 3 6" xfId="47" xr:uid="{D2E67199-834F-401D-B4BA-3FB424AE9E19}"/>
    <cellStyle name="Normal 3 7" xfId="65" xr:uid="{55EF5770-6CE9-4451-83BE-DE93E65728AF}"/>
    <cellStyle name="Normal 4" xfId="18" xr:uid="{00000000-0005-0000-0000-000013000000}"/>
    <cellStyle name="Normal 4 2" xfId="29" xr:uid="{00000000-0005-0000-0000-000014000000}"/>
    <cellStyle name="Normal 4 2 2" xfId="44" xr:uid="{3B3FCD36-07A0-4B78-A01D-CC3FD8FF597B}"/>
    <cellStyle name="Normal 4 2 3" xfId="55" xr:uid="{0D8F24F2-26B3-475E-8108-F45C16C8431B}"/>
    <cellStyle name="Normal 4 2 4" xfId="73" xr:uid="{ED2AFB20-C229-49C9-9E57-5C8A2A332EAA}"/>
    <cellStyle name="Normal 4 3" xfId="40" xr:uid="{1A9A82C2-1234-4196-B466-3D57113E01EC}"/>
    <cellStyle name="Normal 4 4" xfId="51" xr:uid="{85F923AC-CB2C-40FF-8261-091718C2D0D2}"/>
    <cellStyle name="Normal 4 5" xfId="69" xr:uid="{FF8A9993-76A3-4302-ABDA-9108D5DDCB98}"/>
    <cellStyle name="Normal 5" xfId="19" xr:uid="{00000000-0005-0000-0000-000015000000}"/>
    <cellStyle name="Normal 5 2" xfId="6" xr:uid="{00000000-0005-0000-0000-000016000000}"/>
    <cellStyle name="Normal 6" xfId="20" xr:uid="{00000000-0005-0000-0000-000017000000}"/>
    <cellStyle name="Normal 7" xfId="21" xr:uid="{00000000-0005-0000-0000-000018000000}"/>
    <cellStyle name="Normal 8" xfId="22" xr:uid="{00000000-0005-0000-0000-000019000000}"/>
    <cellStyle name="Normal 9" xfId="23" xr:uid="{00000000-0005-0000-0000-00001A000000}"/>
    <cellStyle name="Pourcentage" xfId="1" builtinId="5"/>
    <cellStyle name="Pourcentage 2" xfId="4" xr:uid="{00000000-0005-0000-0000-00001C000000}"/>
    <cellStyle name="Pourcentage 2 2" xfId="24" xr:uid="{00000000-0005-0000-0000-00001D000000}"/>
    <cellStyle name="Pourcentage 2 3" xfId="35" xr:uid="{B333534F-8F4D-47BF-BA76-43CE650E8669}"/>
    <cellStyle name="Pourcentage 2 4" xfId="46" xr:uid="{77DFCFB3-22FC-4A79-9E39-1DE660BA9832}"/>
    <cellStyle name="Pourcentage 2 5" xfId="64" xr:uid="{2F82EDA4-F2F5-4857-90B7-3878E976FACB}"/>
    <cellStyle name="Pourcentage 3" xfId="25" xr:uid="{00000000-0005-0000-0000-00001E000000}"/>
    <cellStyle name="Pourcentage 4" xfId="32" xr:uid="{240F4324-4939-4E85-A165-A9318BA803B6}"/>
    <cellStyle name="Pourcentage 4 2" xfId="58" xr:uid="{2317F145-201F-4825-900E-0796BA0F46B3}"/>
    <cellStyle name="Pourcentage 4 3" xfId="62" xr:uid="{70FB1861-F145-4857-9D43-A2ED20CD5751}"/>
    <cellStyle name="Pourcentage 5" xfId="60" xr:uid="{2B06A14B-BBCD-403F-850E-6E0CAA3A8F7D}"/>
  </cellStyles>
  <dxfs count="52">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center" textRotation="0" wrapText="0"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9"/>
        <name val="Arial"/>
        <family val="2"/>
        <scheme val="none"/>
      </font>
      <fill>
        <patternFill patternType="solid">
          <fgColor indexed="64"/>
          <bgColor rgb="FF83B81A"/>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3" formatCode="#,##0"/>
      <fill>
        <patternFill patternType="solid">
          <fgColor indexed="64"/>
          <bgColor theme="0"/>
        </patternFill>
      </fill>
      <alignment horizontal="general" vertical="center" textRotation="0" wrapText="0" indent="0" justifyLastLine="0" shrinkToFit="0" readingOrder="0"/>
      <border diagonalUp="0" diagonalDown="0">
        <left/>
        <right/>
        <top style="thin">
          <color indexed="64"/>
        </top>
        <bottom/>
        <vertical/>
        <horizontal/>
      </border>
    </dxf>
    <dxf>
      <border outline="0">
        <left style="medium">
          <color indexed="64"/>
        </left>
        <right style="medium">
          <color indexed="64"/>
        </right>
        <top style="medium">
          <color indexed="64"/>
        </top>
        <bottom style="medium">
          <color indexed="64"/>
        </bottom>
      </border>
    </dxf>
  </dxfs>
  <tableStyles count="0" defaultTableStyle="TableStyleMedium2" defaultPivotStyle="PivotStyleLight16"/>
  <colors>
    <mruColors>
      <color rgb="FF83B8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4104B3-7D08-47ED-8745-E7C0E6134771}" name="Tableau1" displayName="Tableau1" ref="B4:E73" totalsRowShown="0" headerRowDxfId="46" tableBorderDxfId="51">
  <autoFilter ref="B4:E73" xr:uid="{4A4104B3-7D08-47ED-8745-E7C0E6134771}"/>
  <tableColumns count="4">
    <tableColumn id="1" xr3:uid="{38AC35CB-7625-4882-A9BD-9A2DEE143CB5}" name="PARIS" dataDxfId="50"/>
    <tableColumn id="2" xr3:uid="{ADF61A44-6799-4761-8707-F01CF05987AE}" name="2021" dataDxfId="49"/>
    <tableColumn id="3" xr3:uid="{0693F366-2E09-4CA3-88E0-56B667C9F805}" name="2022" dataDxfId="48"/>
    <tableColumn id="4" xr3:uid="{5B6478CF-6F61-4E1B-B517-56D6C1C3ABB9}" name="Var 22/21" dataDxfId="4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3A189D-77CD-4AAD-BCC8-98AC97680170}" name="Tableau2" displayName="Tableau2" ref="B85:E106" totalsRowShown="0" headerRowDxfId="39" dataDxfId="40" tableBorderDxfId="45" dataCellStyle="Normal 2">
  <autoFilter ref="B85:E106" xr:uid="{BE3A189D-77CD-4AAD-BCC8-98AC97680170}"/>
  <tableColumns count="4">
    <tableColumn id="1" xr3:uid="{9FAEAA3A-E41D-48F2-A3A9-1EC1675A9A4A}" name="SEINE-ET-MARNE" dataDxfId="44"/>
    <tableColumn id="2" xr3:uid="{8FAB8E49-21A8-424B-AAD6-589964B13606}" name="2021" dataDxfId="43" dataCellStyle="Normal 2"/>
    <tableColumn id="3" xr3:uid="{F0C056C8-153A-4D16-9428-F88C64E6ADA1}" name="2022" dataDxfId="42" dataCellStyle="Normal 2"/>
    <tableColumn id="4" xr3:uid="{4FB87FCC-CF21-4BE2-9229-340C44F5AC44}" name="Var 22/21" dataDxfId="41" dataCellStyle="Normal 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2EE9DA-1926-4E59-A64F-56EA20F9E770}" name="Tableau3" displayName="Tableau3" ref="B118:E153" totalsRowShown="0" headerRowDxfId="32" dataDxfId="33" tableBorderDxfId="38">
  <autoFilter ref="B118:E153" xr:uid="{DC2EE9DA-1926-4E59-A64F-56EA20F9E770}"/>
  <tableColumns count="4">
    <tableColumn id="1" xr3:uid="{A1F02195-1D41-42CF-87D3-DFF53A3414E8}" name="YVELINES" dataDxfId="37"/>
    <tableColumn id="2" xr3:uid="{42ED0585-88A7-4A65-8648-3B379934FA9D}" name="2021" dataDxfId="36"/>
    <tableColumn id="3" xr3:uid="{5FDE48FD-6FA5-4525-8972-A291E6DCC80C}" name="2022" dataDxfId="35"/>
    <tableColumn id="4" xr3:uid="{44FA1043-15AF-4083-8A62-2965D6EFA439}" name="Var 22/21" dataDxfId="3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95B2712-7FED-4E43-B005-2BCBA67C9BE1}" name="Tableau4" displayName="Tableau4" ref="B163:E173" totalsRowShown="0" headerRowDxfId="26" tableBorderDxfId="31">
  <autoFilter ref="B163:E173" xr:uid="{695B2712-7FED-4E43-B005-2BCBA67C9BE1}"/>
  <tableColumns count="4">
    <tableColumn id="1" xr3:uid="{7F91D390-C229-4220-9830-749ED726B8D5}" name="ESSONNE" dataDxfId="30"/>
    <tableColumn id="2" xr3:uid="{5739EA47-842C-45ED-BF16-5C11E11038A2}" name="2021" dataDxfId="29"/>
    <tableColumn id="3" xr3:uid="{1592D5A4-6C91-47FE-A78D-07783ABFE1B1}" name="2022" dataDxfId="28"/>
    <tableColumn id="4" xr3:uid="{F3F714F9-6662-4E47-99CA-24FA44A0FCF0}" name="Var 22/21" dataDxfId="27" dataCellStyle="Pourcentage">
      <calculatedColumnFormula>'Données 2021-2022'!$D164/'Données 2021-2022'!$C164-1</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05697B7-5CDB-42A0-B359-4C38A5D2A45D}" name="Tableau5" displayName="Tableau5" ref="B185:E205" totalsRowShown="0" headerRowDxfId="20" tableBorderDxfId="25">
  <autoFilter ref="B185:E205" xr:uid="{B05697B7-5CDB-42A0-B359-4C38A5D2A45D}"/>
  <tableColumns count="4">
    <tableColumn id="1" xr3:uid="{AB711CCF-AA28-4622-A88D-7D79BAAE9763}" name="HAUTS-DE-SEINE" dataDxfId="24"/>
    <tableColumn id="2" xr3:uid="{5F47109F-0CD5-4258-804D-AF1044F95502}" name="2021" dataDxfId="23"/>
    <tableColumn id="3" xr3:uid="{123DA748-0975-492B-9FC5-7A6685EB2407}" name="2022" dataDxfId="22"/>
    <tableColumn id="4" xr3:uid="{C8E0BA9A-8E0E-473A-97C6-D1A1804465A3}" name="Var 22/21" dataDxfId="2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867D579-C574-482E-B943-9D28C86CA7CE}" name="Tableau6" displayName="Tableau6" ref="B217:E220" totalsRowShown="0" headerRowDxfId="13" dataDxfId="14" tableBorderDxfId="19">
  <autoFilter ref="B217:E220" xr:uid="{7867D579-C574-482E-B943-9D28C86CA7CE}"/>
  <tableColumns count="4">
    <tableColumn id="1" xr3:uid="{C61850BE-A466-4FA8-83DE-5387DED45F87}" name="SEINE-SAINT-DENIS" dataDxfId="18"/>
    <tableColumn id="2" xr3:uid="{A78AD3C6-8822-495C-A9C6-C4A9318EA5CA}" name="2021" dataDxfId="17"/>
    <tableColumn id="3" xr3:uid="{F318D750-D5F1-4655-8833-235F8FBF7756}" name="2022" dataDxfId="16"/>
    <tableColumn id="4" xr3:uid="{5E0551D1-22EA-4C15-BB4E-48AEE1BB8BFE}" name="Var 22/21" dataDxfId="15">
      <calculatedColumnFormula>'Données 2021-2022'!$D218/'Données 2021-2022'!$C218-1</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22B0C7C-B239-4CE7-AC44-88C6401BFE08}" name="Tableau7" displayName="Tableau7" ref="B225:E233" totalsRowShown="0" headerRowDxfId="7" tableBorderDxfId="12">
  <autoFilter ref="B225:E233" xr:uid="{A22B0C7C-B239-4CE7-AC44-88C6401BFE08}"/>
  <tableColumns count="4">
    <tableColumn id="1" xr3:uid="{CA2EB287-9268-4355-A64A-D4DD50BEDEDD}" name="VAL-DE-MARNE" dataDxfId="11"/>
    <tableColumn id="2" xr3:uid="{2B606636-7D61-4EEC-89BE-515BCF07794C}" name="2021" dataDxfId="10"/>
    <tableColumn id="3" xr3:uid="{4EB2C32E-D2ED-4402-BB26-0A5CC9FCE23B}" name="2022" dataDxfId="9"/>
    <tableColumn id="4" xr3:uid="{4C2610CA-D89A-4D0D-BA07-7A90BE8BD2A0}" name="Var 22/21" dataDxfId="8" dataCellStyle="Pourcentage"/>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BD51ED-B48C-410D-B282-3D8A01410B5D}" name="Tableau8" displayName="Tableau8" ref="B238:E259" totalsRowShown="0" headerRowDxfId="0" dataDxfId="1" tableBorderDxfId="6">
  <autoFilter ref="B238:E259" xr:uid="{92BD51ED-B48C-410D-B282-3D8A01410B5D}"/>
  <tableColumns count="4">
    <tableColumn id="1" xr3:uid="{833F3DF1-2B47-4F63-9906-1B5D5179DC51}" name="VAL D'OISE" dataDxfId="5"/>
    <tableColumn id="2" xr3:uid="{43D611E2-60B3-4D82-B5EF-70A6C20E4D2F}" name="2021" dataDxfId="4"/>
    <tableColumn id="3" xr3:uid="{984FF077-E9BA-4163-8FE2-F88862BCB8AB}" name="2022" dataDxfId="3"/>
    <tableColumn id="4" xr3:uid="{F5EF5A8C-50CF-4148-8F8E-66D55A798723}" name="Var 22/21" dataDxfId="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5BAF7-51CD-4663-94F7-B0952705CA6B}">
  <dimension ref="B1:IJ303"/>
  <sheetViews>
    <sheetView tabSelected="1" zoomScale="82" zoomScaleNormal="82" workbookViewId="0">
      <selection activeCell="B239" sqref="B239"/>
    </sheetView>
  </sheetViews>
  <sheetFormatPr baseColWidth="10" defaultColWidth="6.5703125" defaultRowHeight="14.25" x14ac:dyDescent="0.2"/>
  <cols>
    <col min="1" max="1" width="6.5703125" style="4"/>
    <col min="2" max="2" width="81.7109375" style="4" customWidth="1"/>
    <col min="3" max="4" width="19.140625" style="5" customWidth="1"/>
    <col min="5" max="5" width="19.140625" style="6" customWidth="1"/>
    <col min="6" max="6" width="6.5703125" style="4"/>
    <col min="7" max="7" width="10.140625" style="4" bestFit="1" customWidth="1"/>
    <col min="8" max="9" width="6.5703125" style="4"/>
    <col min="10" max="10" width="13.42578125" style="4" bestFit="1" customWidth="1"/>
    <col min="11" max="16384" width="6.5703125" style="4"/>
  </cols>
  <sheetData>
    <row r="1" spans="2:6" ht="18" customHeight="1" x14ac:dyDescent="0.2">
      <c r="B1" s="31" t="s">
        <v>0</v>
      </c>
      <c r="C1" s="31"/>
      <c r="D1" s="31"/>
      <c r="E1" s="31"/>
    </row>
    <row r="2" spans="2:6" ht="14.25" customHeight="1" x14ac:dyDescent="0.2">
      <c r="B2" s="31"/>
      <c r="C2" s="31"/>
      <c r="D2" s="31"/>
      <c r="E2" s="31"/>
    </row>
    <row r="3" spans="2:6" ht="15.6" customHeight="1" x14ac:dyDescent="0.2">
      <c r="B3" s="32"/>
      <c r="C3" s="32"/>
      <c r="D3" s="32"/>
      <c r="E3" s="32"/>
    </row>
    <row r="4" spans="2:6" ht="15" x14ac:dyDescent="0.2">
      <c r="B4" s="49" t="s">
        <v>1</v>
      </c>
      <c r="C4" s="50" t="s">
        <v>2</v>
      </c>
      <c r="D4" s="50" t="s">
        <v>133</v>
      </c>
      <c r="E4" s="50" t="s">
        <v>134</v>
      </c>
    </row>
    <row r="5" spans="2:6" x14ac:dyDescent="0.2">
      <c r="B5" s="46" t="s">
        <v>3</v>
      </c>
      <c r="C5" s="35">
        <v>2825039</v>
      </c>
      <c r="D5" s="35">
        <v>7726321</v>
      </c>
      <c r="E5" s="36">
        <f t="shared" ref="E5:E23" si="0">D5/C5-1</f>
        <v>1.7349431282187608</v>
      </c>
      <c r="F5" s="20"/>
    </row>
    <row r="6" spans="2:6" x14ac:dyDescent="0.2">
      <c r="B6" s="46" t="s">
        <v>205</v>
      </c>
      <c r="C6" s="35">
        <v>1967004</v>
      </c>
      <c r="D6" s="35">
        <v>5849000</v>
      </c>
      <c r="E6" s="36">
        <f t="shared" si="0"/>
        <v>1.9735577558561141</v>
      </c>
      <c r="F6" s="20"/>
    </row>
    <row r="7" spans="2:6" x14ac:dyDescent="0.2">
      <c r="B7" s="47" t="s">
        <v>5</v>
      </c>
      <c r="C7" s="37">
        <v>1044365</v>
      </c>
      <c r="D7" s="37">
        <v>3270182</v>
      </c>
      <c r="E7" s="36">
        <f t="shared" si="0"/>
        <v>2.1312634950424423</v>
      </c>
      <c r="F7" s="20"/>
    </row>
    <row r="8" spans="2:6" x14ac:dyDescent="0.2">
      <c r="B8" s="47" t="s">
        <v>4</v>
      </c>
      <c r="C8" s="35">
        <v>1501040</v>
      </c>
      <c r="D8" s="35">
        <v>3009570</v>
      </c>
      <c r="E8" s="36">
        <f t="shared" si="0"/>
        <v>1.0049898736875766</v>
      </c>
      <c r="F8" s="20"/>
    </row>
    <row r="9" spans="2:6" x14ac:dyDescent="0.2">
      <c r="B9" s="47" t="s">
        <v>213</v>
      </c>
      <c r="C9" s="35">
        <v>1403238</v>
      </c>
      <c r="D9" s="35">
        <v>2389182</v>
      </c>
      <c r="E9" s="36">
        <f t="shared" si="0"/>
        <v>0.70262065308949739</v>
      </c>
      <c r="F9" s="20"/>
    </row>
    <row r="10" spans="2:6" x14ac:dyDescent="0.2">
      <c r="B10" s="46" t="s">
        <v>6</v>
      </c>
      <c r="C10" s="35">
        <v>983797</v>
      </c>
      <c r="D10" s="35">
        <v>1992646</v>
      </c>
      <c r="E10" s="36">
        <f t="shared" si="0"/>
        <v>1.0254646029617898</v>
      </c>
      <c r="F10" s="20"/>
    </row>
    <row r="11" spans="2:6" s="26" customFormat="1" ht="15" x14ac:dyDescent="0.25">
      <c r="B11" s="46" t="s">
        <v>140</v>
      </c>
      <c r="C11" s="35">
        <v>510335</v>
      </c>
      <c r="D11" s="35">
        <v>1754747</v>
      </c>
      <c r="E11" s="36">
        <f t="shared" si="0"/>
        <v>2.4384218209607416</v>
      </c>
      <c r="F11" s="25"/>
    </row>
    <row r="12" spans="2:6" x14ac:dyDescent="0.2">
      <c r="B12" s="46" t="s">
        <v>8</v>
      </c>
      <c r="C12" s="37">
        <v>691000</v>
      </c>
      <c r="D12" s="37">
        <v>1398525</v>
      </c>
      <c r="E12" s="36">
        <f t="shared" si="0"/>
        <v>1.0239146164978292</v>
      </c>
      <c r="F12" s="20"/>
    </row>
    <row r="13" spans="2:6" x14ac:dyDescent="0.2">
      <c r="B13" s="46" t="s">
        <v>141</v>
      </c>
      <c r="C13" s="35">
        <v>373334</v>
      </c>
      <c r="D13" s="35">
        <v>1201616</v>
      </c>
      <c r="E13" s="36">
        <f t="shared" si="0"/>
        <v>2.2186085381990388</v>
      </c>
      <c r="F13" s="20"/>
    </row>
    <row r="14" spans="2:6" x14ac:dyDescent="0.2">
      <c r="B14" s="46" t="s">
        <v>228</v>
      </c>
      <c r="C14" s="35">
        <v>517587</v>
      </c>
      <c r="D14" s="35">
        <v>1082683</v>
      </c>
      <c r="E14" s="36">
        <f t="shared" si="0"/>
        <v>1.0917893996564829</v>
      </c>
      <c r="F14" s="20"/>
    </row>
    <row r="15" spans="2:6" x14ac:dyDescent="0.2">
      <c r="B15" s="47" t="s">
        <v>11</v>
      </c>
      <c r="C15" s="35">
        <v>458679</v>
      </c>
      <c r="D15" s="35">
        <v>1071072</v>
      </c>
      <c r="E15" s="36">
        <f t="shared" si="0"/>
        <v>1.3351232561333743</v>
      </c>
      <c r="F15" s="20"/>
    </row>
    <row r="16" spans="2:6" x14ac:dyDescent="0.2">
      <c r="B16" s="46" t="s">
        <v>206</v>
      </c>
      <c r="C16" s="37">
        <v>606383</v>
      </c>
      <c r="D16" s="37">
        <v>1058014</v>
      </c>
      <c r="E16" s="36">
        <f t="shared" si="0"/>
        <v>0.74479495632298409</v>
      </c>
      <c r="F16" s="20"/>
    </row>
    <row r="17" spans="2:6" x14ac:dyDescent="0.2">
      <c r="B17" s="46" t="s">
        <v>15</v>
      </c>
      <c r="C17" s="35">
        <v>380147</v>
      </c>
      <c r="D17" s="35">
        <v>1013265</v>
      </c>
      <c r="E17" s="36">
        <f t="shared" si="0"/>
        <v>1.6654557315985659</v>
      </c>
      <c r="F17" s="20"/>
    </row>
    <row r="18" spans="2:6" x14ac:dyDescent="0.2">
      <c r="B18" s="47" t="s">
        <v>9</v>
      </c>
      <c r="C18" s="37">
        <v>615795</v>
      </c>
      <c r="D18" s="37">
        <v>1005357</v>
      </c>
      <c r="E18" s="36">
        <f t="shared" si="0"/>
        <v>0.63261637395561832</v>
      </c>
      <c r="F18" s="20"/>
    </row>
    <row r="19" spans="2:6" x14ac:dyDescent="0.2">
      <c r="B19" s="47" t="s">
        <v>7</v>
      </c>
      <c r="C19" s="35">
        <v>726579</v>
      </c>
      <c r="D19" s="35">
        <v>1000000</v>
      </c>
      <c r="E19" s="36">
        <f t="shared" si="0"/>
        <v>0.37631283040109875</v>
      </c>
      <c r="F19" s="20"/>
    </row>
    <row r="20" spans="2:6" x14ac:dyDescent="0.2">
      <c r="B20" s="47" t="s">
        <v>16</v>
      </c>
      <c r="C20" s="35">
        <v>368084</v>
      </c>
      <c r="D20" s="35">
        <v>949756</v>
      </c>
      <c r="E20" s="36">
        <f t="shared" si="0"/>
        <v>1.5802697210419359</v>
      </c>
      <c r="F20" s="20"/>
    </row>
    <row r="21" spans="2:6" x14ac:dyDescent="0.2">
      <c r="B21" s="46" t="s">
        <v>13</v>
      </c>
      <c r="C21" s="35">
        <v>391383</v>
      </c>
      <c r="D21" s="37">
        <v>849897</v>
      </c>
      <c r="E21" s="36">
        <f t="shared" si="0"/>
        <v>1.1715225239726816</v>
      </c>
      <c r="F21" s="20"/>
    </row>
    <row r="22" spans="2:6" x14ac:dyDescent="0.2">
      <c r="B22" s="46" t="s">
        <v>12</v>
      </c>
      <c r="C22" s="37">
        <v>407540</v>
      </c>
      <c r="D22" s="37">
        <v>795825</v>
      </c>
      <c r="E22" s="36">
        <f t="shared" si="0"/>
        <v>0.95275310398979252</v>
      </c>
      <c r="F22" s="20"/>
    </row>
    <row r="23" spans="2:6" x14ac:dyDescent="0.2">
      <c r="B23" s="46" t="s">
        <v>23</v>
      </c>
      <c r="C23" s="35">
        <v>215257</v>
      </c>
      <c r="D23" s="37">
        <v>746926</v>
      </c>
      <c r="E23" s="36">
        <f t="shared" si="0"/>
        <v>2.4699266458233646</v>
      </c>
      <c r="F23" s="20"/>
    </row>
    <row r="24" spans="2:6" x14ac:dyDescent="0.2">
      <c r="B24" s="46" t="s">
        <v>135</v>
      </c>
      <c r="C24" s="35" t="s">
        <v>10</v>
      </c>
      <c r="D24" s="37">
        <v>723000</v>
      </c>
      <c r="E24" s="36" t="s">
        <v>10</v>
      </c>
      <c r="F24" s="20"/>
    </row>
    <row r="25" spans="2:6" x14ac:dyDescent="0.2">
      <c r="B25" s="47" t="s">
        <v>14</v>
      </c>
      <c r="C25" s="35">
        <v>384000</v>
      </c>
      <c r="D25" s="35">
        <v>702292</v>
      </c>
      <c r="E25" s="36">
        <f t="shared" ref="E25:E41" si="1">D25/C25-1</f>
        <v>0.8288854166666666</v>
      </c>
      <c r="F25" s="20"/>
    </row>
    <row r="26" spans="2:6" x14ac:dyDescent="0.2">
      <c r="B26" s="46" t="s">
        <v>131</v>
      </c>
      <c r="C26" s="35">
        <v>151457</v>
      </c>
      <c r="D26" s="37">
        <v>658157</v>
      </c>
      <c r="E26" s="36">
        <f t="shared" si="1"/>
        <v>3.3455040044369033</v>
      </c>
      <c r="F26" s="20"/>
    </row>
    <row r="27" spans="2:6" x14ac:dyDescent="0.2">
      <c r="B27" s="46" t="s">
        <v>207</v>
      </c>
      <c r="C27" s="35">
        <v>508689</v>
      </c>
      <c r="D27" s="37">
        <v>650000</v>
      </c>
      <c r="E27" s="36">
        <f t="shared" si="1"/>
        <v>0.27779448739799761</v>
      </c>
      <c r="F27" s="20"/>
    </row>
    <row r="28" spans="2:6" x14ac:dyDescent="0.2">
      <c r="B28" s="46" t="s">
        <v>25</v>
      </c>
      <c r="C28" s="35">
        <v>171465</v>
      </c>
      <c r="D28" s="37">
        <v>599269</v>
      </c>
      <c r="E28" s="36">
        <f t="shared" si="1"/>
        <v>2.4949931472895344</v>
      </c>
      <c r="F28" s="20"/>
    </row>
    <row r="29" spans="2:6" x14ac:dyDescent="0.2">
      <c r="B29" s="47" t="s">
        <v>208</v>
      </c>
      <c r="C29" s="37">
        <v>297725</v>
      </c>
      <c r="D29" s="37">
        <v>587694</v>
      </c>
      <c r="E29" s="36">
        <f t="shared" si="1"/>
        <v>0.97394911411537488</v>
      </c>
      <c r="F29" s="20"/>
    </row>
    <row r="30" spans="2:6" x14ac:dyDescent="0.2">
      <c r="B30" s="47" t="s">
        <v>19</v>
      </c>
      <c r="C30" s="35">
        <v>249406</v>
      </c>
      <c r="D30" s="35">
        <v>550000</v>
      </c>
      <c r="E30" s="36">
        <f t="shared" si="1"/>
        <v>1.205239649406991</v>
      </c>
      <c r="F30" s="20"/>
    </row>
    <row r="31" spans="2:6" x14ac:dyDescent="0.2">
      <c r="B31" s="46" t="s">
        <v>18</v>
      </c>
      <c r="C31" s="37">
        <v>293373</v>
      </c>
      <c r="D31" s="37">
        <v>546901</v>
      </c>
      <c r="E31" s="36">
        <f t="shared" si="1"/>
        <v>0.86418313887099352</v>
      </c>
      <c r="F31" s="20"/>
    </row>
    <row r="32" spans="2:6" x14ac:dyDescent="0.2">
      <c r="B32" s="46" t="s">
        <v>20</v>
      </c>
      <c r="C32" s="37">
        <v>248288</v>
      </c>
      <c r="D32" s="37">
        <v>497903</v>
      </c>
      <c r="E32" s="36">
        <f t="shared" si="1"/>
        <v>1.0053445998195643</v>
      </c>
      <c r="F32" s="20"/>
    </row>
    <row r="33" spans="2:9" x14ac:dyDescent="0.2">
      <c r="B33" s="46" t="s">
        <v>142</v>
      </c>
      <c r="C33" s="35">
        <v>163336</v>
      </c>
      <c r="D33" s="35">
        <v>454734</v>
      </c>
      <c r="E33" s="36">
        <f t="shared" si="1"/>
        <v>1.7840402605671746</v>
      </c>
      <c r="F33" s="20"/>
    </row>
    <row r="34" spans="2:9" x14ac:dyDescent="0.2">
      <c r="B34" s="46" t="s">
        <v>128</v>
      </c>
      <c r="C34" s="35">
        <v>169389</v>
      </c>
      <c r="D34" s="37">
        <v>361158</v>
      </c>
      <c r="E34" s="36">
        <f t="shared" si="1"/>
        <v>1.1321219205497406</v>
      </c>
      <c r="F34" s="20"/>
    </row>
    <row r="35" spans="2:9" x14ac:dyDescent="0.2">
      <c r="B35" s="46" t="s">
        <v>209</v>
      </c>
      <c r="C35" s="35">
        <v>210000</v>
      </c>
      <c r="D35" s="37">
        <v>353757</v>
      </c>
      <c r="E35" s="36">
        <f t="shared" si="1"/>
        <v>0.68455714285714286</v>
      </c>
      <c r="F35" s="20"/>
    </row>
    <row r="36" spans="2:9" x14ac:dyDescent="0.2">
      <c r="B36" s="48" t="s">
        <v>21</v>
      </c>
      <c r="C36" s="35">
        <v>228485</v>
      </c>
      <c r="D36" s="35">
        <v>321594</v>
      </c>
      <c r="E36" s="36">
        <f t="shared" si="1"/>
        <v>0.40750596319233212</v>
      </c>
      <c r="F36" s="20"/>
    </row>
    <row r="37" spans="2:9" x14ac:dyDescent="0.2">
      <c r="B37" s="46" t="s">
        <v>24</v>
      </c>
      <c r="C37" s="37">
        <v>177682</v>
      </c>
      <c r="D37" s="37">
        <v>294435</v>
      </c>
      <c r="E37" s="36">
        <f t="shared" si="1"/>
        <v>0.65708963203926118</v>
      </c>
      <c r="F37" s="20"/>
      <c r="G37" s="12"/>
      <c r="H37" s="12"/>
      <c r="I37" s="12"/>
    </row>
    <row r="38" spans="2:9" x14ac:dyDescent="0.2">
      <c r="B38" s="48" t="s">
        <v>17</v>
      </c>
      <c r="C38" s="35">
        <v>296000</v>
      </c>
      <c r="D38" s="35">
        <v>285000</v>
      </c>
      <c r="E38" s="36">
        <f t="shared" si="1"/>
        <v>-3.7162162162162171E-2</v>
      </c>
      <c r="F38" s="20"/>
      <c r="G38" s="12"/>
      <c r="H38" s="12"/>
      <c r="I38" s="12"/>
    </row>
    <row r="39" spans="2:9" x14ac:dyDescent="0.2">
      <c r="B39" s="46" t="s">
        <v>22</v>
      </c>
      <c r="C39" s="35">
        <v>225183</v>
      </c>
      <c r="D39" s="35">
        <v>255741</v>
      </c>
      <c r="E39" s="36">
        <f t="shared" si="1"/>
        <v>0.13570296159123907</v>
      </c>
      <c r="F39" s="20"/>
      <c r="G39" s="12"/>
      <c r="H39" s="12"/>
      <c r="I39" s="12"/>
    </row>
    <row r="40" spans="2:9" x14ac:dyDescent="0.2">
      <c r="B40" s="46" t="s">
        <v>26</v>
      </c>
      <c r="C40" s="35">
        <v>118000</v>
      </c>
      <c r="D40" s="35">
        <v>228824</v>
      </c>
      <c r="E40" s="36">
        <f t="shared" si="1"/>
        <v>0.93918644067796619</v>
      </c>
      <c r="F40" s="20"/>
      <c r="G40" s="13"/>
      <c r="H40" s="13"/>
      <c r="I40" s="13"/>
    </row>
    <row r="41" spans="2:9" x14ac:dyDescent="0.2">
      <c r="B41" s="47" t="s">
        <v>210</v>
      </c>
      <c r="C41" s="35">
        <v>78785</v>
      </c>
      <c r="D41" s="35">
        <v>219577</v>
      </c>
      <c r="E41" s="36">
        <f t="shared" si="1"/>
        <v>1.7870406803325505</v>
      </c>
      <c r="F41" s="20"/>
      <c r="G41" s="13"/>
      <c r="H41" s="13"/>
      <c r="I41" s="13"/>
    </row>
    <row r="42" spans="2:9" x14ac:dyDescent="0.2">
      <c r="B42" s="46" t="s">
        <v>214</v>
      </c>
      <c r="C42" s="35" t="s">
        <v>10</v>
      </c>
      <c r="D42" s="37">
        <v>200000</v>
      </c>
      <c r="E42" s="36" t="s">
        <v>10</v>
      </c>
      <c r="F42" s="20"/>
      <c r="G42" s="13"/>
      <c r="H42" s="13"/>
      <c r="I42" s="13"/>
    </row>
    <row r="43" spans="2:9" x14ac:dyDescent="0.2">
      <c r="B43" s="47" t="s">
        <v>28</v>
      </c>
      <c r="C43" s="37">
        <v>103294</v>
      </c>
      <c r="D43" s="37">
        <v>198670</v>
      </c>
      <c r="E43" s="36">
        <f t="shared" ref="E43:E53" si="2">D43/C43-1</f>
        <v>0.92334501519933387</v>
      </c>
      <c r="F43" s="20"/>
    </row>
    <row r="44" spans="2:9" x14ac:dyDescent="0.2">
      <c r="B44" s="46" t="s">
        <v>27</v>
      </c>
      <c r="C44" s="35">
        <v>104946</v>
      </c>
      <c r="D44" s="37">
        <v>171608</v>
      </c>
      <c r="E44" s="36">
        <f t="shared" si="2"/>
        <v>0.635202866235969</v>
      </c>
      <c r="F44" s="20"/>
      <c r="G44" s="13"/>
      <c r="H44" s="13"/>
      <c r="I44" s="13"/>
    </row>
    <row r="45" spans="2:9" x14ac:dyDescent="0.2">
      <c r="B45" s="47" t="s">
        <v>32</v>
      </c>
      <c r="C45" s="35">
        <v>45000</v>
      </c>
      <c r="D45" s="37">
        <v>150000</v>
      </c>
      <c r="E45" s="36">
        <f t="shared" si="2"/>
        <v>2.3333333333333335</v>
      </c>
      <c r="F45" s="20"/>
      <c r="G45" s="13"/>
      <c r="H45" s="13"/>
      <c r="I45" s="13"/>
    </row>
    <row r="46" spans="2:9" x14ac:dyDescent="0.2">
      <c r="B46" s="47" t="s">
        <v>36</v>
      </c>
      <c r="C46" s="35">
        <v>28007</v>
      </c>
      <c r="D46" s="37">
        <v>146846</v>
      </c>
      <c r="E46" s="36">
        <f t="shared" si="2"/>
        <v>4.243189202699325</v>
      </c>
      <c r="F46" s="20"/>
      <c r="G46" s="13"/>
      <c r="H46" s="13"/>
      <c r="I46" s="13"/>
    </row>
    <row r="47" spans="2:9" x14ac:dyDescent="0.2">
      <c r="B47" s="46" t="s">
        <v>34</v>
      </c>
      <c r="C47" s="35">
        <v>41957</v>
      </c>
      <c r="D47" s="37">
        <v>140528</v>
      </c>
      <c r="E47" s="36">
        <f t="shared" si="2"/>
        <v>2.3493338417904046</v>
      </c>
      <c r="F47" s="20"/>
      <c r="G47" s="12"/>
      <c r="H47" s="12"/>
      <c r="I47" s="12"/>
    </row>
    <row r="48" spans="2:9" x14ac:dyDescent="0.2">
      <c r="B48" s="46" t="s">
        <v>215</v>
      </c>
      <c r="C48" s="35">
        <v>314787</v>
      </c>
      <c r="D48" s="35">
        <v>128612</v>
      </c>
      <c r="E48" s="36">
        <f t="shared" si="2"/>
        <v>-0.59143166649194534</v>
      </c>
      <c r="F48" s="20"/>
      <c r="G48" s="12"/>
      <c r="H48" s="12"/>
      <c r="I48" s="12"/>
    </row>
    <row r="49" spans="2:9" x14ac:dyDescent="0.2">
      <c r="B49" s="46" t="s">
        <v>37</v>
      </c>
      <c r="C49" s="35">
        <v>26753</v>
      </c>
      <c r="D49" s="35">
        <v>127784</v>
      </c>
      <c r="E49" s="36">
        <f t="shared" si="2"/>
        <v>3.7764362875191564</v>
      </c>
      <c r="F49" s="20"/>
      <c r="G49" s="12"/>
      <c r="H49" s="12"/>
      <c r="I49" s="12"/>
    </row>
    <row r="50" spans="2:9" x14ac:dyDescent="0.2">
      <c r="B50" s="46" t="s">
        <v>211</v>
      </c>
      <c r="C50" s="35">
        <v>51491</v>
      </c>
      <c r="D50" s="37">
        <v>107605</v>
      </c>
      <c r="E50" s="36">
        <f t="shared" si="2"/>
        <v>1.0897826804684314</v>
      </c>
      <c r="F50" s="20"/>
      <c r="G50" s="13"/>
      <c r="H50" s="13"/>
      <c r="I50" s="13"/>
    </row>
    <row r="51" spans="2:9" x14ac:dyDescent="0.2">
      <c r="B51" s="47" t="s">
        <v>40</v>
      </c>
      <c r="C51" s="37">
        <v>23055</v>
      </c>
      <c r="D51" s="37">
        <v>101658</v>
      </c>
      <c r="E51" s="36">
        <f t="shared" si="2"/>
        <v>3.4093689004554326</v>
      </c>
      <c r="F51" s="20"/>
      <c r="G51" s="13"/>
      <c r="H51" s="13"/>
      <c r="I51" s="13"/>
    </row>
    <row r="52" spans="2:9" x14ac:dyDescent="0.2">
      <c r="B52" s="46" t="s">
        <v>29</v>
      </c>
      <c r="C52" s="35">
        <v>87450</v>
      </c>
      <c r="D52" s="35">
        <v>97204</v>
      </c>
      <c r="E52" s="36">
        <f t="shared" si="2"/>
        <v>0.11153802172670102</v>
      </c>
      <c r="F52" s="20"/>
      <c r="G52" s="12"/>
      <c r="H52" s="12"/>
      <c r="I52" s="12"/>
    </row>
    <row r="53" spans="2:9" x14ac:dyDescent="0.2">
      <c r="B53" s="46" t="s">
        <v>30</v>
      </c>
      <c r="C53" s="37">
        <v>58235</v>
      </c>
      <c r="D53" s="37">
        <v>92444</v>
      </c>
      <c r="E53" s="36">
        <f t="shared" si="2"/>
        <v>0.5874302395466644</v>
      </c>
      <c r="F53" s="20"/>
      <c r="G53" s="13"/>
      <c r="H53" s="13"/>
      <c r="I53" s="13"/>
    </row>
    <row r="54" spans="2:9" x14ac:dyDescent="0.2">
      <c r="B54" s="46" t="s">
        <v>136</v>
      </c>
      <c r="C54" s="35" t="s">
        <v>10</v>
      </c>
      <c r="D54" s="37">
        <v>83629</v>
      </c>
      <c r="E54" s="36" t="s">
        <v>10</v>
      </c>
      <c r="F54" s="20"/>
      <c r="G54" s="13"/>
      <c r="H54" s="13"/>
      <c r="I54" s="13"/>
    </row>
    <row r="55" spans="2:9" x14ac:dyDescent="0.2">
      <c r="B55" s="46" t="s">
        <v>38</v>
      </c>
      <c r="C55" s="37">
        <v>25900</v>
      </c>
      <c r="D55" s="35">
        <v>82109</v>
      </c>
      <c r="E55" s="36">
        <f>D55/C55-1</f>
        <v>2.1702316602316603</v>
      </c>
      <c r="F55" s="20"/>
      <c r="G55" s="13"/>
      <c r="H55" s="13"/>
      <c r="I55" s="13"/>
    </row>
    <row r="56" spans="2:9" x14ac:dyDescent="0.2">
      <c r="B56" s="46" t="s">
        <v>216</v>
      </c>
      <c r="C56" s="35" t="s">
        <v>10</v>
      </c>
      <c r="D56" s="37">
        <v>76576</v>
      </c>
      <c r="E56" s="36" t="s">
        <v>10</v>
      </c>
      <c r="F56" s="20"/>
      <c r="G56" s="13"/>
      <c r="H56" s="13"/>
      <c r="I56" s="13"/>
    </row>
    <row r="57" spans="2:9" x14ac:dyDescent="0.2">
      <c r="B57" s="46" t="s">
        <v>33</v>
      </c>
      <c r="C57" s="37">
        <v>43410</v>
      </c>
      <c r="D57" s="37">
        <v>69837</v>
      </c>
      <c r="E57" s="36">
        <f t="shared" ref="E57:E63" si="3">D57/C57-1</f>
        <v>0.60877677954388387</v>
      </c>
      <c r="F57" s="20"/>
      <c r="G57" s="13"/>
      <c r="H57" s="13"/>
      <c r="I57" s="13"/>
    </row>
    <row r="58" spans="2:9" x14ac:dyDescent="0.2">
      <c r="B58" s="46" t="s">
        <v>35</v>
      </c>
      <c r="C58" s="35">
        <v>30049</v>
      </c>
      <c r="D58" s="37">
        <v>53863</v>
      </c>
      <c r="E58" s="36">
        <f t="shared" si="3"/>
        <v>0.79250557422875967</v>
      </c>
      <c r="F58" s="20"/>
      <c r="G58" s="13"/>
      <c r="H58" s="13"/>
      <c r="I58" s="13"/>
    </row>
    <row r="59" spans="2:9" x14ac:dyDescent="0.2">
      <c r="B59" s="46" t="s">
        <v>217</v>
      </c>
      <c r="C59" s="35">
        <v>41836</v>
      </c>
      <c r="D59" s="35">
        <v>52075</v>
      </c>
      <c r="E59" s="36">
        <f t="shared" si="3"/>
        <v>0.24474137106797977</v>
      </c>
      <c r="F59" s="20"/>
      <c r="G59" s="13"/>
      <c r="H59" s="13"/>
      <c r="I59" s="13"/>
    </row>
    <row r="60" spans="2:9" x14ac:dyDescent="0.2">
      <c r="B60" s="46" t="s">
        <v>39</v>
      </c>
      <c r="C60" s="35">
        <v>25674</v>
      </c>
      <c r="D60" s="37">
        <v>51696</v>
      </c>
      <c r="E60" s="36">
        <f t="shared" si="3"/>
        <v>1.0135545688244916</v>
      </c>
      <c r="F60" s="20"/>
      <c r="G60" s="13"/>
      <c r="H60" s="13"/>
      <c r="I60" s="13"/>
    </row>
    <row r="61" spans="2:9" x14ac:dyDescent="0.2">
      <c r="B61" s="46" t="s">
        <v>31</v>
      </c>
      <c r="C61" s="35">
        <v>53088</v>
      </c>
      <c r="D61" s="37">
        <v>47200</v>
      </c>
      <c r="E61" s="36">
        <f t="shared" si="3"/>
        <v>-0.11091018685955389</v>
      </c>
      <c r="F61" s="20"/>
      <c r="G61" s="13"/>
      <c r="H61" s="13"/>
      <c r="I61" s="13"/>
    </row>
    <row r="62" spans="2:9" x14ac:dyDescent="0.2">
      <c r="B62" s="46" t="s">
        <v>41</v>
      </c>
      <c r="C62" s="37">
        <v>19838</v>
      </c>
      <c r="D62" s="37">
        <v>39685</v>
      </c>
      <c r="E62" s="36">
        <f t="shared" si="3"/>
        <v>1.0004536747656014</v>
      </c>
      <c r="F62" s="20"/>
      <c r="G62" s="13"/>
      <c r="H62" s="13"/>
      <c r="I62" s="13"/>
    </row>
    <row r="63" spans="2:9" x14ac:dyDescent="0.2">
      <c r="B63" s="46" t="s">
        <v>212</v>
      </c>
      <c r="C63" s="37">
        <v>19646</v>
      </c>
      <c r="D63" s="37">
        <v>35114</v>
      </c>
      <c r="E63" s="36">
        <f t="shared" si="3"/>
        <v>0.78733584444670668</v>
      </c>
      <c r="F63" s="20"/>
      <c r="G63" s="13"/>
      <c r="H63" s="13"/>
      <c r="I63" s="13"/>
    </row>
    <row r="64" spans="2:9" x14ac:dyDescent="0.2">
      <c r="B64" s="46" t="s">
        <v>137</v>
      </c>
      <c r="C64" s="35" t="s">
        <v>10</v>
      </c>
      <c r="D64" s="37">
        <v>30318</v>
      </c>
      <c r="E64" s="36" t="s">
        <v>10</v>
      </c>
      <c r="F64" s="20"/>
      <c r="G64" s="13"/>
      <c r="H64" s="13"/>
      <c r="I64" s="13"/>
    </row>
    <row r="65" spans="2:9" x14ac:dyDescent="0.2">
      <c r="B65" s="46" t="s">
        <v>42</v>
      </c>
      <c r="C65" s="37">
        <v>17059</v>
      </c>
      <c r="D65" s="37">
        <v>28983</v>
      </c>
      <c r="E65" s="36">
        <f>D65/C65-1</f>
        <v>0.69898587255993894</v>
      </c>
      <c r="F65" s="20"/>
      <c r="G65" s="13"/>
      <c r="H65" s="13"/>
      <c r="I65" s="13"/>
    </row>
    <row r="66" spans="2:9" x14ac:dyDescent="0.2">
      <c r="B66" s="46" t="s">
        <v>43</v>
      </c>
      <c r="C66" s="35">
        <v>9308</v>
      </c>
      <c r="D66" s="35">
        <v>19168</v>
      </c>
      <c r="E66" s="36">
        <f>D66/C66-1</f>
        <v>1.0593038246669533</v>
      </c>
      <c r="F66" s="13"/>
      <c r="G66" s="13"/>
      <c r="H66" s="13"/>
      <c r="I66" s="13"/>
    </row>
    <row r="67" spans="2:9" x14ac:dyDescent="0.2">
      <c r="B67" s="46" t="s">
        <v>44</v>
      </c>
      <c r="C67" s="35">
        <v>7606</v>
      </c>
      <c r="D67" s="37">
        <v>15138</v>
      </c>
      <c r="E67" s="36">
        <f>D67/C67-1</f>
        <v>0.99027083881146472</v>
      </c>
      <c r="F67" s="20"/>
    </row>
    <row r="68" spans="2:9" x14ac:dyDescent="0.2">
      <c r="B68" s="46" t="s">
        <v>138</v>
      </c>
      <c r="C68" s="35" t="s">
        <v>10</v>
      </c>
      <c r="D68" s="37">
        <v>4778</v>
      </c>
      <c r="E68" s="36" t="s">
        <v>10</v>
      </c>
      <c r="F68" s="20"/>
    </row>
    <row r="69" spans="2:9" x14ac:dyDescent="0.2">
      <c r="B69" s="46" t="s">
        <v>45</v>
      </c>
      <c r="C69" s="35">
        <v>2861</v>
      </c>
      <c r="D69" s="37">
        <v>4031</v>
      </c>
      <c r="E69" s="36">
        <f>D69/C69-1</f>
        <v>0.40894792030758476</v>
      </c>
      <c r="F69" s="20"/>
    </row>
    <row r="70" spans="2:9" x14ac:dyDescent="0.2">
      <c r="B70" s="46" t="s">
        <v>139</v>
      </c>
      <c r="C70" s="35" t="s">
        <v>10</v>
      </c>
      <c r="D70" s="37">
        <v>3739</v>
      </c>
      <c r="E70" s="36" t="s">
        <v>10</v>
      </c>
      <c r="F70" s="20"/>
    </row>
    <row r="71" spans="2:9" x14ac:dyDescent="0.2">
      <c r="B71" s="46" t="s">
        <v>218</v>
      </c>
      <c r="C71" s="35">
        <v>1196</v>
      </c>
      <c r="D71" s="37">
        <v>2400</v>
      </c>
      <c r="E71" s="36">
        <f>D71/C71-1</f>
        <v>1.0066889632107023</v>
      </c>
      <c r="F71" s="20"/>
      <c r="G71" s="13"/>
      <c r="H71" s="13"/>
      <c r="I71" s="13"/>
    </row>
    <row r="72" spans="2:9" x14ac:dyDescent="0.2">
      <c r="B72" s="46" t="s">
        <v>176</v>
      </c>
      <c r="C72" s="35" t="s">
        <v>143</v>
      </c>
      <c r="D72" s="37">
        <v>2321</v>
      </c>
      <c r="E72" s="36" t="s">
        <v>10</v>
      </c>
      <c r="F72" s="20"/>
      <c r="G72" s="13"/>
      <c r="H72" s="13"/>
      <c r="I72" s="13"/>
    </row>
    <row r="73" spans="2:9" x14ac:dyDescent="0.2">
      <c r="B73" s="46" t="s">
        <v>181</v>
      </c>
      <c r="C73" s="35" t="s">
        <v>143</v>
      </c>
      <c r="D73" s="37">
        <v>1263</v>
      </c>
      <c r="E73" s="36" t="s">
        <v>10</v>
      </c>
      <c r="F73" s="20"/>
      <c r="G73" s="13"/>
      <c r="H73" s="13"/>
      <c r="I73" s="13"/>
    </row>
    <row r="74" spans="2:9" ht="15.75" customHeight="1" x14ac:dyDescent="0.2">
      <c r="B74" s="2"/>
      <c r="C74" s="2"/>
      <c r="D74" s="2"/>
      <c r="E74" s="2"/>
      <c r="F74" s="13"/>
      <c r="G74" s="13"/>
      <c r="H74" s="13"/>
      <c r="I74" s="13"/>
    </row>
    <row r="75" spans="2:9" ht="17.25" customHeight="1" x14ac:dyDescent="0.2">
      <c r="B75" s="30" t="s">
        <v>47</v>
      </c>
      <c r="C75" s="30"/>
      <c r="D75" s="30"/>
      <c r="E75" s="30"/>
      <c r="F75" s="13"/>
      <c r="G75" s="13"/>
      <c r="H75" s="13"/>
      <c r="I75" s="13"/>
    </row>
    <row r="76" spans="2:9" ht="15.75" customHeight="1" x14ac:dyDescent="0.2">
      <c r="B76" s="30" t="s">
        <v>48</v>
      </c>
      <c r="C76" s="30"/>
      <c r="D76" s="30"/>
      <c r="E76" s="30"/>
      <c r="F76" s="13"/>
      <c r="G76" s="13"/>
      <c r="H76" s="13"/>
      <c r="I76" s="13"/>
    </row>
    <row r="77" spans="2:9" ht="31.9" customHeight="1" x14ac:dyDescent="0.2">
      <c r="B77" s="33" t="s">
        <v>219</v>
      </c>
      <c r="C77" s="33"/>
      <c r="D77" s="33"/>
      <c r="E77" s="33"/>
      <c r="F77" s="13"/>
      <c r="G77" s="13"/>
      <c r="H77" s="13"/>
      <c r="I77" s="13"/>
    </row>
    <row r="78" spans="2:9" x14ac:dyDescent="0.2">
      <c r="B78" s="24" t="s">
        <v>220</v>
      </c>
      <c r="C78" s="24"/>
      <c r="D78" s="24"/>
      <c r="E78" s="24"/>
      <c r="F78" s="13"/>
      <c r="G78" s="13"/>
      <c r="H78" s="13"/>
      <c r="I78" s="13"/>
    </row>
    <row r="79" spans="2:9" x14ac:dyDescent="0.2">
      <c r="B79" s="34" t="s">
        <v>221</v>
      </c>
      <c r="C79" s="34"/>
      <c r="D79" s="34"/>
      <c r="E79" s="34"/>
      <c r="F79" s="13"/>
      <c r="G79" s="13"/>
      <c r="H79" s="13"/>
      <c r="I79" s="13"/>
    </row>
    <row r="80" spans="2:9" x14ac:dyDescent="0.2">
      <c r="B80" s="24" t="s">
        <v>222</v>
      </c>
      <c r="C80" s="24"/>
      <c r="D80" s="24"/>
      <c r="E80" s="24"/>
      <c r="F80" s="13"/>
      <c r="G80" s="13"/>
      <c r="H80" s="13"/>
      <c r="I80" s="13"/>
    </row>
    <row r="81" spans="2:9" ht="15" customHeight="1" x14ac:dyDescent="0.2">
      <c r="B81" s="34" t="s">
        <v>223</v>
      </c>
      <c r="C81" s="34"/>
      <c r="D81" s="34"/>
      <c r="E81" s="34"/>
      <c r="F81" s="13"/>
      <c r="G81" s="13"/>
      <c r="H81" s="13"/>
      <c r="I81" s="13"/>
    </row>
    <row r="82" spans="2:9" x14ac:dyDescent="0.2">
      <c r="B82" s="24" t="s">
        <v>224</v>
      </c>
      <c r="C82" s="24"/>
      <c r="D82" s="24"/>
      <c r="E82" s="24"/>
      <c r="F82" s="13"/>
      <c r="G82" s="13"/>
      <c r="H82" s="13"/>
      <c r="I82" s="13"/>
    </row>
    <row r="83" spans="2:9" ht="12.75" customHeight="1" x14ac:dyDescent="0.2">
      <c r="B83" s="14"/>
      <c r="C83" s="15"/>
      <c r="D83" s="15"/>
      <c r="E83" s="15"/>
      <c r="F83" s="13"/>
      <c r="G83" s="13"/>
      <c r="H83" s="13"/>
      <c r="I83" s="13"/>
    </row>
    <row r="84" spans="2:9" s="12" customFormat="1" ht="14.25" customHeight="1" x14ac:dyDescent="0.2">
      <c r="B84" s="14" t="s">
        <v>49</v>
      </c>
      <c r="C84" s="15"/>
      <c r="D84" s="15"/>
      <c r="E84" s="15"/>
    </row>
    <row r="85" spans="2:9" s="12" customFormat="1" ht="14.25" customHeight="1" x14ac:dyDescent="0.2">
      <c r="B85" s="49" t="s">
        <v>50</v>
      </c>
      <c r="C85" s="50" t="s">
        <v>2</v>
      </c>
      <c r="D85" s="50" t="s">
        <v>133</v>
      </c>
      <c r="E85" s="50" t="s">
        <v>134</v>
      </c>
    </row>
    <row r="86" spans="2:9" s="13" customFormat="1" ht="15.6" customHeight="1" x14ac:dyDescent="0.2">
      <c r="B86" s="51" t="s">
        <v>132</v>
      </c>
      <c r="C86" s="38">
        <v>5384000</v>
      </c>
      <c r="D86" s="38">
        <v>15270000</v>
      </c>
      <c r="E86" s="39">
        <f>'Données 2021-2022'!$D86/'Données 2021-2022'!$C86-1</f>
        <v>1.836181277860327</v>
      </c>
    </row>
    <row r="87" spans="2:9" s="13" customFormat="1" ht="15.6" customHeight="1" x14ac:dyDescent="0.25">
      <c r="B87" s="51" t="s">
        <v>202</v>
      </c>
      <c r="C87" s="38">
        <v>1000000</v>
      </c>
      <c r="D87" s="38">
        <v>1200000</v>
      </c>
      <c r="E87" s="39">
        <f>'Données 2021-2022'!$D87/'Données 2021-2022'!$C87-1</f>
        <v>0.19999999999999996</v>
      </c>
      <c r="F87" s="26"/>
    </row>
    <row r="88" spans="2:9" s="13" customFormat="1" ht="15.6" customHeight="1" x14ac:dyDescent="0.2">
      <c r="B88" s="51" t="s">
        <v>203</v>
      </c>
      <c r="C88" s="38">
        <v>252609</v>
      </c>
      <c r="D88" s="38">
        <v>440000</v>
      </c>
      <c r="E88" s="39">
        <f>'Données 2021-2022'!$D88/'Données 2021-2022'!$C88-1</f>
        <v>0.7418223420384864</v>
      </c>
      <c r="F88" s="4"/>
      <c r="G88" s="4"/>
      <c r="H88" s="4"/>
      <c r="I88" s="4"/>
    </row>
    <row r="89" spans="2:9" s="13" customFormat="1" ht="15" customHeight="1" x14ac:dyDescent="0.2">
      <c r="B89" s="51" t="s">
        <v>51</v>
      </c>
      <c r="C89" s="38">
        <v>232074</v>
      </c>
      <c r="D89" s="38">
        <v>400000</v>
      </c>
      <c r="E89" s="39">
        <f>'Données 2021-2022'!$D89/'Données 2021-2022'!$C89-1</f>
        <v>0.72358816584365337</v>
      </c>
      <c r="F89" s="4"/>
      <c r="G89" s="4"/>
      <c r="H89" s="4"/>
      <c r="I89" s="4"/>
    </row>
    <row r="90" spans="2:9" s="13" customFormat="1" ht="15" customHeight="1" x14ac:dyDescent="0.2">
      <c r="B90" s="51" t="s">
        <v>52</v>
      </c>
      <c r="C90" s="38">
        <v>160000</v>
      </c>
      <c r="D90" s="38">
        <v>230000</v>
      </c>
      <c r="E90" s="39">
        <f>'Données 2021-2022'!$D90/'Données 2021-2022'!$C90-1</f>
        <v>0.4375</v>
      </c>
      <c r="F90" s="4"/>
      <c r="G90" s="4"/>
      <c r="H90" s="4"/>
      <c r="I90" s="4"/>
    </row>
    <row r="91" spans="2:9" s="26" customFormat="1" ht="15" customHeight="1" x14ac:dyDescent="0.25">
      <c r="B91" s="51" t="s">
        <v>229</v>
      </c>
      <c r="C91" s="38">
        <v>120000</v>
      </c>
      <c r="D91" s="38">
        <v>170000</v>
      </c>
      <c r="E91" s="39">
        <f>'Données 2021-2022'!$D91/'Données 2021-2022'!$C91-1</f>
        <v>0.41666666666666674</v>
      </c>
    </row>
    <row r="92" spans="2:9" s="13" customFormat="1" ht="15" customHeight="1" x14ac:dyDescent="0.2">
      <c r="B92" s="51" t="s">
        <v>53</v>
      </c>
      <c r="C92" s="38">
        <v>74938</v>
      </c>
      <c r="D92" s="38">
        <v>135777</v>
      </c>
      <c r="E92" s="39">
        <f>'Données 2021-2022'!$D92/'Données 2021-2022'!$C92-1</f>
        <v>0.81185780245002537</v>
      </c>
      <c r="F92" s="4"/>
      <c r="G92" s="4"/>
      <c r="H92" s="4"/>
      <c r="I92" s="4"/>
    </row>
    <row r="93" spans="2:9" s="13" customFormat="1" ht="15" customHeight="1" x14ac:dyDescent="0.2">
      <c r="B93" s="51" t="s">
        <v>54</v>
      </c>
      <c r="C93" s="38">
        <v>49457</v>
      </c>
      <c r="D93" s="38">
        <v>80043</v>
      </c>
      <c r="E93" s="39">
        <f>'Données 2021-2022'!$D93/'Données 2021-2022'!$C93-1</f>
        <v>0.61843621732009635</v>
      </c>
      <c r="F93" s="4"/>
      <c r="G93" s="4"/>
      <c r="H93" s="4"/>
      <c r="I93" s="4"/>
    </row>
    <row r="94" spans="2:9" s="13" customFormat="1" ht="15" customHeight="1" x14ac:dyDescent="0.2">
      <c r="B94" s="51" t="s">
        <v>55</v>
      </c>
      <c r="C94" s="38">
        <v>44033</v>
      </c>
      <c r="D94" s="38">
        <v>70036</v>
      </c>
      <c r="E94" s="39">
        <f>'Données 2021-2022'!$D94/'Données 2021-2022'!$C94-1</f>
        <v>0.5905343719483116</v>
      </c>
      <c r="F94" s="4"/>
      <c r="G94" s="4"/>
      <c r="H94" s="4"/>
      <c r="I94" s="4"/>
    </row>
    <row r="95" spans="2:9" s="13" customFormat="1" ht="15" customHeight="1" x14ac:dyDescent="0.2">
      <c r="B95" s="51" t="s">
        <v>57</v>
      </c>
      <c r="C95" s="38">
        <v>12000</v>
      </c>
      <c r="D95" s="38">
        <v>50000</v>
      </c>
      <c r="E95" s="39">
        <f>'Données 2021-2022'!$D95/'Données 2021-2022'!$C95-1</f>
        <v>3.166666666666667</v>
      </c>
      <c r="F95" s="4"/>
      <c r="G95" s="4"/>
      <c r="H95" s="4"/>
      <c r="I95" s="4"/>
    </row>
    <row r="96" spans="2:9" s="12" customFormat="1" ht="14.25" customHeight="1" x14ac:dyDescent="0.2">
      <c r="B96" s="51" t="s">
        <v>230</v>
      </c>
      <c r="C96" s="38">
        <v>37689</v>
      </c>
      <c r="D96" s="38">
        <v>49626</v>
      </c>
      <c r="E96" s="39">
        <f>'Données 2021-2022'!$D96/'Données 2021-2022'!$C96-1</f>
        <v>0.31672371248905518</v>
      </c>
    </row>
    <row r="97" spans="2:9" s="12" customFormat="1" ht="14.25" customHeight="1" x14ac:dyDescent="0.2">
      <c r="B97" s="51" t="s">
        <v>56</v>
      </c>
      <c r="C97" s="37">
        <v>21014</v>
      </c>
      <c r="D97" s="37">
        <v>25898</v>
      </c>
      <c r="E97" s="39">
        <f>'Données 2021-2022'!$D97/'Données 2021-2022'!$C97-1</f>
        <v>0.23241648424859607</v>
      </c>
    </row>
    <row r="98" spans="2:9" s="12" customFormat="1" ht="14.25" customHeight="1" x14ac:dyDescent="0.2">
      <c r="B98" s="51" t="s">
        <v>58</v>
      </c>
      <c r="C98" s="38">
        <v>9152</v>
      </c>
      <c r="D98" s="38">
        <v>20204</v>
      </c>
      <c r="E98" s="39">
        <f>'Données 2021-2022'!$D98/'Données 2021-2022'!$C98-1</f>
        <v>1.207604895104895</v>
      </c>
    </row>
    <row r="99" spans="2:9" s="13" customFormat="1" ht="15.75" customHeight="1" x14ac:dyDescent="0.2">
      <c r="B99" s="51" t="s">
        <v>231</v>
      </c>
      <c r="C99" s="38">
        <v>14500</v>
      </c>
      <c r="D99" s="38">
        <v>12000</v>
      </c>
      <c r="E99" s="39">
        <f>'Données 2021-2022'!$D99/'Données 2021-2022'!$C99-1</f>
        <v>-0.17241379310344829</v>
      </c>
    </row>
    <row r="100" spans="2:9" s="13" customFormat="1" ht="14.25" customHeight="1" x14ac:dyDescent="0.2">
      <c r="B100" s="51" t="s">
        <v>232</v>
      </c>
      <c r="C100" s="38">
        <v>10529</v>
      </c>
      <c r="D100" s="38">
        <v>9213</v>
      </c>
      <c r="E100" s="39">
        <f>'Données 2021-2022'!$D100/'Données 2021-2022'!$C100-1</f>
        <v>-0.12498812802735304</v>
      </c>
    </row>
    <row r="101" spans="2:9" s="13" customFormat="1" ht="14.25" customHeight="1" x14ac:dyDescent="0.2">
      <c r="B101" s="51" t="s">
        <v>59</v>
      </c>
      <c r="C101" s="38">
        <v>6051</v>
      </c>
      <c r="D101" s="38">
        <v>8816</v>
      </c>
      <c r="E101" s="39">
        <f>'Données 2021-2022'!$D101/'Données 2021-2022'!$C101-1</f>
        <v>0.45694926458436624</v>
      </c>
    </row>
    <row r="102" spans="2:9" s="13" customFormat="1" ht="14.25" customHeight="1" x14ac:dyDescent="0.2">
      <c r="B102" s="51" t="s">
        <v>60</v>
      </c>
      <c r="C102" s="38">
        <v>4328</v>
      </c>
      <c r="D102" s="38">
        <v>8262</v>
      </c>
      <c r="E102" s="39">
        <f>'Données 2021-2022'!$D102/'Données 2021-2022'!$C102-1</f>
        <v>0.90896487985212571</v>
      </c>
    </row>
    <row r="103" spans="2:9" s="13" customFormat="1" ht="14.25" customHeight="1" x14ac:dyDescent="0.2">
      <c r="B103" s="51" t="s">
        <v>233</v>
      </c>
      <c r="C103" s="38">
        <v>5155</v>
      </c>
      <c r="D103" s="38">
        <v>6700</v>
      </c>
      <c r="E103" s="39">
        <f>'Données 2021-2022'!$D103/'Données 2021-2022'!$C103-1</f>
        <v>0.29970902036857416</v>
      </c>
    </row>
    <row r="104" spans="2:9" s="26" customFormat="1" ht="14.25" customHeight="1" x14ac:dyDescent="0.25">
      <c r="B104" s="51" t="s">
        <v>62</v>
      </c>
      <c r="C104" s="38">
        <v>2454</v>
      </c>
      <c r="D104" s="38">
        <v>5708</v>
      </c>
      <c r="E104" s="39">
        <v>-0.48853689037098791</v>
      </c>
    </row>
    <row r="105" spans="2:9" s="13" customFormat="1" ht="15" customHeight="1" x14ac:dyDescent="0.2">
      <c r="B105" s="51" t="s">
        <v>61</v>
      </c>
      <c r="C105" s="38">
        <v>4250</v>
      </c>
      <c r="D105" s="38">
        <v>4883</v>
      </c>
      <c r="E105" s="39">
        <f>'Données 2021-2022'!$D105/'Données 2021-2022'!$C105-1</f>
        <v>0.14894117647058813</v>
      </c>
    </row>
    <row r="106" spans="2:9" s="13" customFormat="1" ht="14.25" customHeight="1" x14ac:dyDescent="0.2">
      <c r="B106" s="51" t="s">
        <v>126</v>
      </c>
      <c r="C106" s="38">
        <v>5580000</v>
      </c>
      <c r="D106" s="38" t="s">
        <v>10</v>
      </c>
      <c r="E106" s="39" t="s">
        <v>10</v>
      </c>
    </row>
    <row r="107" spans="2:9" s="13" customFormat="1" ht="15" customHeight="1" x14ac:dyDescent="0.2">
      <c r="B107" s="4"/>
      <c r="C107" s="6"/>
      <c r="D107" s="6"/>
      <c r="E107" s="6"/>
      <c r="F107" s="4"/>
      <c r="G107" s="4"/>
      <c r="H107" s="4"/>
      <c r="I107" s="4"/>
    </row>
    <row r="108" spans="2:9" s="13" customFormat="1" ht="15" customHeight="1" x14ac:dyDescent="0.2">
      <c r="B108" s="4" t="s">
        <v>46</v>
      </c>
      <c r="C108" s="6"/>
      <c r="D108" s="6"/>
      <c r="E108" s="6"/>
      <c r="F108" s="4"/>
      <c r="G108" s="4"/>
      <c r="H108" s="4"/>
      <c r="I108" s="4"/>
    </row>
    <row r="109" spans="2:9" s="13" customFormat="1" ht="15" customHeight="1" x14ac:dyDescent="0.2">
      <c r="B109" s="30" t="s">
        <v>47</v>
      </c>
      <c r="C109" s="30"/>
      <c r="D109" s="30"/>
      <c r="E109" s="30"/>
      <c r="F109" s="4"/>
      <c r="G109" s="4"/>
      <c r="H109" s="4"/>
      <c r="I109" s="4"/>
    </row>
    <row r="110" spans="2:9" s="13" customFormat="1" ht="15" customHeight="1" x14ac:dyDescent="0.2">
      <c r="B110" s="14" t="s">
        <v>129</v>
      </c>
      <c r="C110" s="14"/>
      <c r="D110" s="14"/>
      <c r="E110" s="14"/>
      <c r="F110" s="4"/>
      <c r="G110" s="4"/>
      <c r="H110" s="4"/>
      <c r="I110" s="4"/>
    </row>
    <row r="111" spans="2:9" s="13" customFormat="1" ht="15" customHeight="1" x14ac:dyDescent="0.2">
      <c r="B111" s="14" t="s">
        <v>204</v>
      </c>
      <c r="C111" s="14"/>
      <c r="D111" s="14"/>
      <c r="E111" s="14"/>
      <c r="F111" s="4"/>
      <c r="G111" s="4"/>
      <c r="H111" s="4"/>
      <c r="I111" s="4"/>
    </row>
    <row r="112" spans="2:9" s="13" customFormat="1" ht="15.6" customHeight="1" x14ac:dyDescent="0.2">
      <c r="B112" s="30" t="s">
        <v>234</v>
      </c>
      <c r="C112" s="30"/>
      <c r="D112" s="30"/>
      <c r="E112" s="30"/>
      <c r="F112" s="12"/>
      <c r="G112" s="12"/>
      <c r="H112" s="12"/>
      <c r="I112" s="4"/>
    </row>
    <row r="113" spans="2:9" s="13" customFormat="1" ht="15.6" customHeight="1" x14ac:dyDescent="0.2">
      <c r="B113" s="14" t="s">
        <v>235</v>
      </c>
      <c r="C113" s="15"/>
      <c r="D113" s="15"/>
      <c r="E113" s="15"/>
      <c r="F113" s="12"/>
      <c r="G113" s="12"/>
      <c r="H113" s="12"/>
      <c r="I113" s="4"/>
    </row>
    <row r="114" spans="2:9" s="13" customFormat="1" ht="15.6" customHeight="1" x14ac:dyDescent="0.2">
      <c r="B114" s="14" t="s">
        <v>236</v>
      </c>
      <c r="C114" s="15"/>
      <c r="D114" s="15"/>
      <c r="E114" s="15"/>
      <c r="F114" s="12"/>
      <c r="G114" s="12"/>
      <c r="H114" s="12"/>
      <c r="I114" s="4"/>
    </row>
    <row r="115" spans="2:9" s="13" customFormat="1" ht="15.6" customHeight="1" x14ac:dyDescent="0.2">
      <c r="B115" s="14" t="s">
        <v>237</v>
      </c>
      <c r="C115" s="16"/>
      <c r="D115" s="16"/>
      <c r="E115" s="17"/>
      <c r="F115" s="4"/>
      <c r="G115" s="4"/>
      <c r="H115" s="4"/>
      <c r="I115" s="12"/>
    </row>
    <row r="116" spans="2:9" ht="15.6" customHeight="1" x14ac:dyDescent="0.2">
      <c r="B116" s="14"/>
      <c r="C116" s="16"/>
      <c r="D116" s="16"/>
      <c r="E116" s="17"/>
    </row>
    <row r="117" spans="2:9" ht="15.6" customHeight="1" x14ac:dyDescent="0.2">
      <c r="B117" s="18"/>
      <c r="C117" s="16"/>
      <c r="D117" s="16"/>
      <c r="E117" s="17"/>
    </row>
    <row r="118" spans="2:9" ht="15.6" customHeight="1" x14ac:dyDescent="0.2">
      <c r="B118" s="49" t="s">
        <v>63</v>
      </c>
      <c r="C118" s="50" t="s">
        <v>2</v>
      </c>
      <c r="D118" s="50" t="s">
        <v>133</v>
      </c>
      <c r="E118" s="50" t="s">
        <v>134</v>
      </c>
    </row>
    <row r="119" spans="2:9" s="12" customFormat="1" ht="14.25" customHeight="1" x14ac:dyDescent="0.2">
      <c r="B119" s="51" t="s">
        <v>64</v>
      </c>
      <c r="C119" s="37">
        <v>2530000</v>
      </c>
      <c r="D119" s="37">
        <v>6900000</v>
      </c>
      <c r="E119" s="40">
        <f>'Données 2021-2022'!$D119/'Données 2021-2022'!$C119-1</f>
        <v>1.7272727272727271</v>
      </c>
      <c r="F119" s="20"/>
    </row>
    <row r="120" spans="2:9" x14ac:dyDescent="0.2">
      <c r="B120" s="51" t="s">
        <v>65</v>
      </c>
      <c r="C120" s="37">
        <v>522555</v>
      </c>
      <c r="D120" s="37">
        <v>640001</v>
      </c>
      <c r="E120" s="40">
        <f>'Données 2021-2022'!$D120/'Données 2021-2022'!$C120-1</f>
        <v>0.22475337524279748</v>
      </c>
      <c r="F120" s="20"/>
    </row>
    <row r="121" spans="2:9" x14ac:dyDescent="0.2">
      <c r="B121" s="51" t="s">
        <v>67</v>
      </c>
      <c r="C121" s="37">
        <v>106881</v>
      </c>
      <c r="D121" s="37">
        <v>195085</v>
      </c>
      <c r="E121" s="40">
        <f>'Données 2021-2022'!$D121/'Données 2021-2022'!$C121-1</f>
        <v>0.82525425473189817</v>
      </c>
      <c r="F121" s="20"/>
    </row>
    <row r="122" spans="2:9" x14ac:dyDescent="0.2">
      <c r="B122" s="51" t="s">
        <v>66</v>
      </c>
      <c r="C122" s="37">
        <v>113471</v>
      </c>
      <c r="D122" s="37">
        <v>131360</v>
      </c>
      <c r="E122" s="40">
        <f>'Données 2021-2022'!$D122/'Données 2021-2022'!$C122-1</f>
        <v>0.1576526160869296</v>
      </c>
      <c r="F122" s="20"/>
    </row>
    <row r="123" spans="2:9" x14ac:dyDescent="0.2">
      <c r="B123" s="51" t="s">
        <v>68</v>
      </c>
      <c r="C123" s="37">
        <v>87710</v>
      </c>
      <c r="D123" s="37">
        <v>129012</v>
      </c>
      <c r="E123" s="40">
        <f>'Données 2021-2022'!$D123/'Données 2021-2022'!$C123-1</f>
        <v>0.47089271462775062</v>
      </c>
    </row>
    <row r="124" spans="2:9" x14ac:dyDescent="0.2">
      <c r="B124" s="51" t="s">
        <v>161</v>
      </c>
      <c r="C124" s="37">
        <v>90000</v>
      </c>
      <c r="D124" s="37">
        <v>100000</v>
      </c>
      <c r="E124" s="40">
        <f>'Données 2021-2022'!$D124/'Données 2021-2022'!$C124-1</f>
        <v>0.11111111111111116</v>
      </c>
      <c r="F124" s="20"/>
    </row>
    <row r="125" spans="2:9" x14ac:dyDescent="0.2">
      <c r="B125" s="51" t="s">
        <v>70</v>
      </c>
      <c r="C125" s="37">
        <v>38522</v>
      </c>
      <c r="D125" s="37">
        <v>87007</v>
      </c>
      <c r="E125" s="40">
        <f>'Données 2021-2022'!$D125/'Données 2021-2022'!$C125-1</f>
        <v>1.2586314313898552</v>
      </c>
      <c r="F125" s="20"/>
    </row>
    <row r="126" spans="2:9" ht="15.6" customHeight="1" x14ac:dyDescent="0.2">
      <c r="B126" s="51" t="s">
        <v>72</v>
      </c>
      <c r="C126" s="37">
        <v>15091</v>
      </c>
      <c r="D126" s="37">
        <v>67617</v>
      </c>
      <c r="E126" s="40">
        <v>3.4806175866410447</v>
      </c>
      <c r="F126" s="20"/>
    </row>
    <row r="127" spans="2:9" x14ac:dyDescent="0.2">
      <c r="B127" s="51" t="s">
        <v>145</v>
      </c>
      <c r="C127" s="37">
        <v>28643</v>
      </c>
      <c r="D127" s="37">
        <v>65624</v>
      </c>
      <c r="E127" s="40">
        <v>1.2911007925147504</v>
      </c>
      <c r="F127" s="20"/>
    </row>
    <row r="128" spans="2:9" x14ac:dyDescent="0.2">
      <c r="B128" s="51" t="s">
        <v>162</v>
      </c>
      <c r="C128" s="37">
        <v>73680</v>
      </c>
      <c r="D128" s="37">
        <v>61658</v>
      </c>
      <c r="E128" s="40">
        <f>'Données 2021-2022'!$D128/'Données 2021-2022'!$C128-1</f>
        <v>-0.16316503800217153</v>
      </c>
      <c r="F128" s="20"/>
    </row>
    <row r="129" spans="2:8" x14ac:dyDescent="0.2">
      <c r="B129" s="51" t="s">
        <v>69</v>
      </c>
      <c r="C129" s="37">
        <v>44602</v>
      </c>
      <c r="D129" s="37">
        <v>57264</v>
      </c>
      <c r="E129" s="40">
        <f>'Données 2021-2022'!$D129/'Données 2021-2022'!$C129-1</f>
        <v>0.28388861486032013</v>
      </c>
      <c r="F129" s="20"/>
    </row>
    <row r="130" spans="2:8" x14ac:dyDescent="0.2">
      <c r="B130" s="51" t="s">
        <v>71</v>
      </c>
      <c r="C130" s="37">
        <v>16790</v>
      </c>
      <c r="D130" s="37">
        <v>29387</v>
      </c>
      <c r="E130" s="40">
        <f>'Données 2021-2022'!$D130/'Données 2021-2022'!$C130-1</f>
        <v>0.75026801667659315</v>
      </c>
      <c r="F130" s="20"/>
    </row>
    <row r="131" spans="2:8" x14ac:dyDescent="0.2">
      <c r="B131" s="51" t="s">
        <v>73</v>
      </c>
      <c r="C131" s="37">
        <v>15812</v>
      </c>
      <c r="D131" s="37">
        <v>25870</v>
      </c>
      <c r="E131" s="40">
        <f>'Données 2021-2022'!$D131/'Données 2021-2022'!$C131-1</f>
        <v>0.63609916519099419</v>
      </c>
      <c r="F131" s="20"/>
    </row>
    <row r="132" spans="2:8" x14ac:dyDescent="0.2">
      <c r="B132" s="51" t="s">
        <v>124</v>
      </c>
      <c r="C132" s="37" t="s">
        <v>10</v>
      </c>
      <c r="D132" s="37">
        <v>20450</v>
      </c>
      <c r="E132" s="40" t="s">
        <v>10</v>
      </c>
      <c r="F132" s="20"/>
    </row>
    <row r="133" spans="2:8" x14ac:dyDescent="0.2">
      <c r="B133" s="51" t="s">
        <v>74</v>
      </c>
      <c r="C133" s="37">
        <v>14000</v>
      </c>
      <c r="D133" s="37">
        <v>18000</v>
      </c>
      <c r="E133" s="40">
        <f>'Données 2021-2022'!$D133/'Données 2021-2022'!$C133-1</f>
        <v>0.28571428571428581</v>
      </c>
      <c r="F133" s="20"/>
    </row>
    <row r="134" spans="2:8" x14ac:dyDescent="0.2">
      <c r="B134" s="51" t="s">
        <v>86</v>
      </c>
      <c r="C134" s="37">
        <v>3054</v>
      </c>
      <c r="D134" s="37">
        <v>16760</v>
      </c>
      <c r="E134" s="40">
        <f>'Données 2021-2022'!$D134/'Données 2021-2022'!$C134-1</f>
        <v>4.4878847413228549</v>
      </c>
      <c r="F134" s="20"/>
    </row>
    <row r="135" spans="2:8" x14ac:dyDescent="0.2">
      <c r="B135" s="51" t="s">
        <v>77</v>
      </c>
      <c r="C135" s="37">
        <v>8010</v>
      </c>
      <c r="D135" s="37">
        <v>16271</v>
      </c>
      <c r="E135" s="40">
        <f>'Données 2021-2022'!$D135/'Données 2021-2022'!$C135-1</f>
        <v>1.0313358302122348</v>
      </c>
      <c r="F135" s="20"/>
    </row>
    <row r="136" spans="2:8" x14ac:dyDescent="0.2">
      <c r="B136" s="51" t="s">
        <v>76</v>
      </c>
      <c r="C136" s="37">
        <v>8562</v>
      </c>
      <c r="D136" s="37">
        <v>13272</v>
      </c>
      <c r="E136" s="40">
        <f>'Données 2021-2022'!$D136/'Données 2021-2022'!$C136-1</f>
        <v>0.55010511562718989</v>
      </c>
      <c r="F136" s="20"/>
    </row>
    <row r="137" spans="2:8" x14ac:dyDescent="0.2">
      <c r="B137" s="51" t="s">
        <v>75</v>
      </c>
      <c r="C137" s="37">
        <v>10046</v>
      </c>
      <c r="D137" s="37">
        <v>12061</v>
      </c>
      <c r="E137" s="40">
        <f>'Données 2021-2022'!$D137/'Données 2021-2022'!$C137-1</f>
        <v>0.20057734421660367</v>
      </c>
      <c r="F137" s="20"/>
    </row>
    <row r="138" spans="2:8" x14ac:dyDescent="0.2">
      <c r="B138" s="51" t="s">
        <v>82</v>
      </c>
      <c r="C138" s="37">
        <v>5260</v>
      </c>
      <c r="D138" s="37">
        <v>11455</v>
      </c>
      <c r="E138" s="40">
        <f>'Données 2021-2022'!$D138/'Données 2021-2022'!$C138-1</f>
        <v>1.1777566539923954</v>
      </c>
      <c r="F138" s="20"/>
    </row>
    <row r="139" spans="2:8" ht="15" x14ac:dyDescent="0.2">
      <c r="B139" s="51" t="s">
        <v>186</v>
      </c>
      <c r="C139" s="37">
        <v>1956</v>
      </c>
      <c r="D139" s="37">
        <v>11242</v>
      </c>
      <c r="E139" s="40">
        <f>'Données 2021-2022'!$D139/'Données 2021-2022'!$C139-1</f>
        <v>4.7474437627811863</v>
      </c>
      <c r="F139" s="20"/>
      <c r="G139" s="3"/>
      <c r="H139" s="3"/>
    </row>
    <row r="140" spans="2:8" x14ac:dyDescent="0.2">
      <c r="B140" s="51" t="s">
        <v>80</v>
      </c>
      <c r="C140" s="37">
        <v>5837</v>
      </c>
      <c r="D140" s="37">
        <v>10431</v>
      </c>
      <c r="E140" s="40">
        <f>'Données 2021-2022'!$D140/'Données 2021-2022'!$C140-1</f>
        <v>0.78704814116840849</v>
      </c>
      <c r="F140" s="20"/>
    </row>
    <row r="141" spans="2:8" x14ac:dyDescent="0.2">
      <c r="B141" s="51" t="s">
        <v>170</v>
      </c>
      <c r="C141" s="37">
        <v>6397</v>
      </c>
      <c r="D141" s="37">
        <v>10264</v>
      </c>
      <c r="E141" s="40">
        <f>'Données 2021-2022'!$D141/'Données 2021-2022'!$C141-1</f>
        <v>0.60450211036423318</v>
      </c>
      <c r="F141" s="20"/>
    </row>
    <row r="142" spans="2:8" ht="15.6" customHeight="1" x14ac:dyDescent="0.2">
      <c r="B142" s="51" t="s">
        <v>84</v>
      </c>
      <c r="C142" s="37">
        <v>4475</v>
      </c>
      <c r="D142" s="37">
        <v>9723</v>
      </c>
      <c r="E142" s="40">
        <f>'Données 2021-2022'!$D142/'Données 2021-2022'!$C142-1</f>
        <v>1.1727374301675977</v>
      </c>
      <c r="F142" s="20"/>
    </row>
    <row r="143" spans="2:8" ht="15.6" customHeight="1" x14ac:dyDescent="0.2">
      <c r="B143" s="51" t="s">
        <v>78</v>
      </c>
      <c r="C143" s="37">
        <v>7108</v>
      </c>
      <c r="D143" s="37">
        <v>9452</v>
      </c>
      <c r="E143" s="40">
        <f>'Données 2021-2022'!$D143/'Données 2021-2022'!$C143-1</f>
        <v>0.32976927405740009</v>
      </c>
      <c r="F143" s="20"/>
    </row>
    <row r="144" spans="2:8" ht="15.6" customHeight="1" x14ac:dyDescent="0.2">
      <c r="B144" s="51" t="s">
        <v>79</v>
      </c>
      <c r="C144" s="37">
        <v>8066</v>
      </c>
      <c r="D144" s="37">
        <v>9265</v>
      </c>
      <c r="E144" s="40">
        <f>'Données 2021-2022'!$D144/'Données 2021-2022'!$C144-1</f>
        <v>0.14864864864864868</v>
      </c>
      <c r="F144" s="20"/>
    </row>
    <row r="145" spans="2:6" x14ac:dyDescent="0.2">
      <c r="B145" s="51" t="s">
        <v>81</v>
      </c>
      <c r="C145" s="37">
        <v>5298</v>
      </c>
      <c r="D145" s="37">
        <v>7927</v>
      </c>
      <c r="E145" s="40" t="s">
        <v>10</v>
      </c>
      <c r="F145" s="20"/>
    </row>
    <row r="146" spans="2:6" x14ac:dyDescent="0.2">
      <c r="B146" s="51" t="s">
        <v>85</v>
      </c>
      <c r="C146" s="37">
        <v>2893</v>
      </c>
      <c r="D146" s="37">
        <v>4844</v>
      </c>
      <c r="E146" s="40">
        <f>'Données 2021-2022'!$D146/'Données 2021-2022'!$C146-1</f>
        <v>0.67438645005184927</v>
      </c>
      <c r="F146" s="20"/>
    </row>
    <row r="147" spans="2:6" x14ac:dyDescent="0.2">
      <c r="B147" s="51" t="s">
        <v>83</v>
      </c>
      <c r="C147" s="37">
        <v>5000</v>
      </c>
      <c r="D147" s="37">
        <v>4500</v>
      </c>
      <c r="E147" s="40">
        <f>'Données 2021-2022'!$D147/'Données 2021-2022'!$C147-1</f>
        <v>-9.9999999999999978E-2</v>
      </c>
      <c r="F147" s="20"/>
    </row>
    <row r="148" spans="2:6" x14ac:dyDescent="0.2">
      <c r="B148" s="51" t="s">
        <v>123</v>
      </c>
      <c r="C148" s="37">
        <v>857</v>
      </c>
      <c r="D148" s="37">
        <v>2652</v>
      </c>
      <c r="E148" s="40">
        <f>'Données 2021-2022'!$D148/'Données 2021-2022'!$C148-1</f>
        <v>2.0945157526254374</v>
      </c>
      <c r="F148" s="20"/>
    </row>
    <row r="149" spans="2:6" x14ac:dyDescent="0.2">
      <c r="B149" s="51" t="s">
        <v>87</v>
      </c>
      <c r="C149" s="37">
        <v>936</v>
      </c>
      <c r="D149" s="37">
        <v>1574</v>
      </c>
      <c r="E149" s="40">
        <f>'Données 2021-2022'!$D149/'Données 2021-2022'!$C149-1</f>
        <v>0.68162393162393164</v>
      </c>
      <c r="F149" s="20"/>
    </row>
    <row r="150" spans="2:6" x14ac:dyDescent="0.2">
      <c r="B150" s="51" t="s">
        <v>185</v>
      </c>
      <c r="C150" s="37" t="s">
        <v>10</v>
      </c>
      <c r="D150" s="37">
        <v>1285</v>
      </c>
      <c r="E150" s="40" t="s">
        <v>10</v>
      </c>
      <c r="F150" s="20"/>
    </row>
    <row r="151" spans="2:6" x14ac:dyDescent="0.2">
      <c r="B151" s="51" t="s">
        <v>187</v>
      </c>
      <c r="C151" s="37">
        <v>430</v>
      </c>
      <c r="D151" s="37">
        <v>1200</v>
      </c>
      <c r="E151" s="40">
        <v>-4.4444444444444398E-2</v>
      </c>
      <c r="F151" s="20"/>
    </row>
    <row r="152" spans="2:6" x14ac:dyDescent="0.2">
      <c r="B152" s="51" t="s">
        <v>183</v>
      </c>
      <c r="C152" s="37">
        <v>771</v>
      </c>
      <c r="D152" s="37">
        <v>1087</v>
      </c>
      <c r="E152" s="40">
        <f>('Données 2021-2022'!$D152-'Données 2021-2022'!$C152)/'Données 2021-2022'!$C152</f>
        <v>0.40985732814526588</v>
      </c>
      <c r="F152" s="20"/>
    </row>
    <row r="153" spans="2:6" x14ac:dyDescent="0.2">
      <c r="B153" s="51" t="s">
        <v>184</v>
      </c>
      <c r="C153" s="37">
        <v>800</v>
      </c>
      <c r="D153" s="37">
        <v>600</v>
      </c>
      <c r="E153" s="40">
        <v>-0.25</v>
      </c>
      <c r="F153" s="20"/>
    </row>
    <row r="154" spans="2:6" x14ac:dyDescent="0.2">
      <c r="C154" s="6"/>
      <c r="D154" s="6"/>
    </row>
    <row r="155" spans="2:6" x14ac:dyDescent="0.2">
      <c r="B155" s="30" t="s">
        <v>47</v>
      </c>
      <c r="C155" s="30"/>
      <c r="D155" s="30"/>
      <c r="E155" s="30"/>
    </row>
    <row r="156" spans="2:6" x14ac:dyDescent="0.2">
      <c r="B156" s="14" t="s">
        <v>129</v>
      </c>
      <c r="C156" s="15"/>
      <c r="D156" s="15"/>
      <c r="E156" s="15"/>
    </row>
    <row r="157" spans="2:6" x14ac:dyDescent="0.2">
      <c r="B157" s="14" t="s">
        <v>238</v>
      </c>
      <c r="C157" s="15"/>
      <c r="D157" s="15"/>
      <c r="E157" s="15"/>
    </row>
    <row r="158" spans="2:6" x14ac:dyDescent="0.2">
      <c r="B158" s="14" t="s">
        <v>146</v>
      </c>
      <c r="C158" s="15"/>
      <c r="D158" s="15"/>
      <c r="E158" s="15"/>
    </row>
    <row r="159" spans="2:6" x14ac:dyDescent="0.2">
      <c r="B159" s="14" t="s">
        <v>125</v>
      </c>
      <c r="C159" s="15"/>
      <c r="D159" s="15"/>
      <c r="E159" s="15"/>
    </row>
    <row r="160" spans="2:6" x14ac:dyDescent="0.2">
      <c r="B160" s="14" t="s">
        <v>225</v>
      </c>
      <c r="C160" s="15"/>
      <c r="D160" s="15"/>
      <c r="E160" s="15"/>
    </row>
    <row r="161" spans="2:8" ht="15" x14ac:dyDescent="0.2">
      <c r="B161" s="14"/>
      <c r="C161" s="15"/>
      <c r="D161" s="15"/>
      <c r="E161" s="15"/>
      <c r="F161" s="19"/>
      <c r="G161" s="19"/>
      <c r="H161" s="19"/>
    </row>
    <row r="162" spans="2:8" x14ac:dyDescent="0.2">
      <c r="B162" s="14"/>
      <c r="C162" s="15"/>
      <c r="D162" s="15"/>
      <c r="E162" s="15"/>
    </row>
    <row r="163" spans="2:8" ht="15" x14ac:dyDescent="0.2">
      <c r="B163" s="49" t="s">
        <v>88</v>
      </c>
      <c r="C163" s="50" t="s">
        <v>2</v>
      </c>
      <c r="D163" s="50" t="s">
        <v>133</v>
      </c>
      <c r="E163" s="50" t="s">
        <v>134</v>
      </c>
      <c r="F163" s="22"/>
    </row>
    <row r="164" spans="2:8" x14ac:dyDescent="0.2">
      <c r="B164" s="51" t="s">
        <v>149</v>
      </c>
      <c r="C164" s="35" t="s">
        <v>10</v>
      </c>
      <c r="D164" s="35">
        <v>293912</v>
      </c>
      <c r="E164" s="41" t="s">
        <v>10</v>
      </c>
      <c r="F164" s="22"/>
    </row>
    <row r="165" spans="2:8" x14ac:dyDescent="0.2">
      <c r="B165" s="52" t="s">
        <v>147</v>
      </c>
      <c r="C165" s="42">
        <v>132305</v>
      </c>
      <c r="D165" s="35">
        <v>221131</v>
      </c>
      <c r="E165" s="41">
        <f>'Données 2021-2022'!$D165/'Données 2021-2022'!$C165-1</f>
        <v>0.67137296398473234</v>
      </c>
      <c r="F165" s="22"/>
    </row>
    <row r="166" spans="2:8" x14ac:dyDescent="0.2">
      <c r="B166" s="51" t="s">
        <v>188</v>
      </c>
      <c r="C166" s="35">
        <v>130000</v>
      </c>
      <c r="D166" s="35">
        <v>126500</v>
      </c>
      <c r="E166" s="41">
        <f>'Données 2021-2022'!$D166/'Données 2021-2022'!$C166-1</f>
        <v>-2.6923076923076938E-2</v>
      </c>
      <c r="F166" s="22"/>
    </row>
    <row r="167" spans="2:8" x14ac:dyDescent="0.2">
      <c r="B167" s="51" t="s">
        <v>190</v>
      </c>
      <c r="C167" s="35">
        <v>48475</v>
      </c>
      <c r="D167" s="35">
        <v>80534</v>
      </c>
      <c r="E167" s="41">
        <f>'Données 2021-2022'!$D167/'Données 2021-2022'!$C167-1</f>
        <v>0.6613512119649303</v>
      </c>
      <c r="F167" s="22"/>
    </row>
    <row r="168" spans="2:8" x14ac:dyDescent="0.2">
      <c r="B168" s="51" t="s">
        <v>89</v>
      </c>
      <c r="C168" s="35">
        <v>40513</v>
      </c>
      <c r="D168" s="35">
        <v>50826</v>
      </c>
      <c r="E168" s="41">
        <f>'Données 2021-2022'!$D168/'Données 2021-2022'!$C168-1</f>
        <v>0.25456026460642267</v>
      </c>
      <c r="F168" s="22"/>
    </row>
    <row r="169" spans="2:8" x14ac:dyDescent="0.2">
      <c r="B169" s="51" t="s">
        <v>90</v>
      </c>
      <c r="C169" s="35">
        <v>40180</v>
      </c>
      <c r="D169" s="35">
        <v>48247</v>
      </c>
      <c r="E169" s="41">
        <f>'Données 2021-2022'!$D169/'Données 2021-2022'!$C169-1</f>
        <v>0.20077152812344456</v>
      </c>
      <c r="F169" s="22"/>
    </row>
    <row r="170" spans="2:8" x14ac:dyDescent="0.2">
      <c r="B170" s="51" t="s">
        <v>191</v>
      </c>
      <c r="C170" s="35">
        <v>35625</v>
      </c>
      <c r="D170" s="35">
        <v>33330</v>
      </c>
      <c r="E170" s="41">
        <f>'Données 2021-2022'!$D170/'Données 2021-2022'!$C170-1</f>
        <v>-6.4421052631578934E-2</v>
      </c>
      <c r="F170" s="22"/>
    </row>
    <row r="171" spans="2:8" x14ac:dyDescent="0.2">
      <c r="B171" s="51" t="s">
        <v>148</v>
      </c>
      <c r="C171" s="35">
        <v>16031</v>
      </c>
      <c r="D171" s="35">
        <v>29337</v>
      </c>
      <c r="E171" s="41">
        <f>'Données 2021-2022'!$D171/'Données 2021-2022'!$C171-1</f>
        <v>0.83001684236791218</v>
      </c>
      <c r="F171" s="22"/>
    </row>
    <row r="172" spans="2:8" x14ac:dyDescent="0.2">
      <c r="B172" s="51" t="s">
        <v>192</v>
      </c>
      <c r="C172" s="35">
        <v>33114</v>
      </c>
      <c r="D172" s="35">
        <v>28124</v>
      </c>
      <c r="E172" s="41">
        <f>'Données 2021-2022'!$D172/'Données 2021-2022'!$C172-1</f>
        <v>-0.15069155040164284</v>
      </c>
      <c r="F172" s="22"/>
    </row>
    <row r="173" spans="2:8" x14ac:dyDescent="0.2">
      <c r="B173" s="51" t="s">
        <v>91</v>
      </c>
      <c r="C173" s="35">
        <v>16274</v>
      </c>
      <c r="D173" s="35">
        <v>22477</v>
      </c>
      <c r="E173" s="41">
        <f>'Données 2021-2022'!$D173/'Données 2021-2022'!$C173-1</f>
        <v>0.38116013272704929</v>
      </c>
      <c r="F173" s="22"/>
    </row>
    <row r="174" spans="2:8" x14ac:dyDescent="0.2">
      <c r="C174" s="23"/>
      <c r="D174" s="15"/>
      <c r="E174" s="1"/>
    </row>
    <row r="175" spans="2:8" x14ac:dyDescent="0.2">
      <c r="B175" s="4" t="s">
        <v>47</v>
      </c>
      <c r="C175" s="15"/>
      <c r="D175" s="15"/>
    </row>
    <row r="176" spans="2:8" x14ac:dyDescent="0.2">
      <c r="B176" s="4" t="s">
        <v>130</v>
      </c>
      <c r="C176" s="15"/>
      <c r="D176" s="15"/>
    </row>
    <row r="177" spans="2:9" x14ac:dyDescent="0.2">
      <c r="B177" s="4" t="s">
        <v>150</v>
      </c>
      <c r="C177" s="15"/>
      <c r="D177" s="15"/>
    </row>
    <row r="178" spans="2:9" x14ac:dyDescent="0.2">
      <c r="B178" s="4" t="s">
        <v>189</v>
      </c>
      <c r="C178" s="15"/>
      <c r="D178" s="15"/>
    </row>
    <row r="179" spans="2:9" x14ac:dyDescent="0.2">
      <c r="B179" s="4" t="s">
        <v>193</v>
      </c>
      <c r="C179" s="15"/>
      <c r="D179" s="15"/>
    </row>
    <row r="180" spans="2:9" x14ac:dyDescent="0.2">
      <c r="B180" s="4" t="s">
        <v>194</v>
      </c>
      <c r="C180" s="15"/>
      <c r="D180" s="15"/>
    </row>
    <row r="181" spans="2:9" x14ac:dyDescent="0.2">
      <c r="B181" s="4" t="s">
        <v>195</v>
      </c>
      <c r="C181" s="15"/>
      <c r="D181" s="15"/>
    </row>
    <row r="182" spans="2:9" x14ac:dyDescent="0.2">
      <c r="B182" s="4" t="s">
        <v>196</v>
      </c>
      <c r="C182" s="15"/>
      <c r="D182" s="15"/>
    </row>
    <row r="183" spans="2:9" ht="15" x14ac:dyDescent="0.2">
      <c r="C183" s="15"/>
      <c r="D183" s="15"/>
      <c r="I183" s="19"/>
    </row>
    <row r="185" spans="2:9" ht="15" x14ac:dyDescent="0.2">
      <c r="B185" s="49" t="s">
        <v>92</v>
      </c>
      <c r="C185" s="50" t="s">
        <v>2</v>
      </c>
      <c r="D185" s="50" t="s">
        <v>133</v>
      </c>
      <c r="E185" s="50" t="s">
        <v>134</v>
      </c>
      <c r="F185" s="21"/>
    </row>
    <row r="186" spans="2:9" x14ac:dyDescent="0.2">
      <c r="B186" s="51" t="s">
        <v>144</v>
      </c>
      <c r="C186" s="35" t="s">
        <v>10</v>
      </c>
      <c r="D186" s="35">
        <v>1000000</v>
      </c>
      <c r="E186" s="41" t="s">
        <v>10</v>
      </c>
      <c r="F186" s="21"/>
    </row>
    <row r="187" spans="2:9" x14ac:dyDescent="0.2">
      <c r="B187" s="51" t="s">
        <v>197</v>
      </c>
      <c r="C187" s="35" t="s">
        <v>10</v>
      </c>
      <c r="D187" s="35">
        <v>420000</v>
      </c>
      <c r="E187" s="43" t="s">
        <v>10</v>
      </c>
      <c r="F187" s="21"/>
    </row>
    <row r="188" spans="2:9" ht="15" x14ac:dyDescent="0.25">
      <c r="B188" s="51" t="s">
        <v>127</v>
      </c>
      <c r="C188" s="35" t="s">
        <v>10</v>
      </c>
      <c r="D188" s="35">
        <v>211079</v>
      </c>
      <c r="E188" s="43" t="s">
        <v>10</v>
      </c>
      <c r="F188" s="27"/>
    </row>
    <row r="189" spans="2:9" x14ac:dyDescent="0.2">
      <c r="B189" s="51" t="s">
        <v>163</v>
      </c>
      <c r="C189" s="35" t="s">
        <v>143</v>
      </c>
      <c r="D189" s="35">
        <v>60000</v>
      </c>
      <c r="E189" s="43" t="s">
        <v>10</v>
      </c>
      <c r="F189" s="21"/>
    </row>
    <row r="190" spans="2:9" x14ac:dyDescent="0.2">
      <c r="B190" s="51" t="s">
        <v>95</v>
      </c>
      <c r="C190" s="35">
        <v>13722</v>
      </c>
      <c r="D190" s="35">
        <v>34302</v>
      </c>
      <c r="E190" s="40">
        <f>'Données 2021-2022'!$D190/'Données 2021-2022'!$C190-1</f>
        <v>1.4997813729776999</v>
      </c>
      <c r="F190" s="21"/>
    </row>
    <row r="191" spans="2:9" x14ac:dyDescent="0.2">
      <c r="B191" s="47" t="s">
        <v>151</v>
      </c>
      <c r="C191" s="35">
        <v>19477</v>
      </c>
      <c r="D191" s="35">
        <v>32414</v>
      </c>
      <c r="E191" s="40">
        <f>'Données 2021-2022'!$D191/'Données 2021-2022'!$C191-1</f>
        <v>0.6642193356266366</v>
      </c>
      <c r="F191" s="21"/>
    </row>
    <row r="192" spans="2:9" x14ac:dyDescent="0.2">
      <c r="B192" s="51" t="s">
        <v>165</v>
      </c>
      <c r="C192" s="35">
        <v>20535</v>
      </c>
      <c r="D192" s="35">
        <v>31225</v>
      </c>
      <c r="E192" s="40">
        <f>'Données 2021-2022'!$D192/'Données 2021-2022'!$C192-1</f>
        <v>0.52057462868273685</v>
      </c>
      <c r="F192" s="21"/>
    </row>
    <row r="193" spans="2:6" x14ac:dyDescent="0.2">
      <c r="B193" s="51" t="s">
        <v>93</v>
      </c>
      <c r="C193" s="35">
        <v>20821</v>
      </c>
      <c r="D193" s="35">
        <v>28593</v>
      </c>
      <c r="E193" s="40">
        <f>'Données 2021-2022'!$D193/'Données 2021-2022'!$C193-1</f>
        <v>0.3732769799721436</v>
      </c>
      <c r="F193" s="21"/>
    </row>
    <row r="194" spans="2:6" x14ac:dyDescent="0.2">
      <c r="B194" s="47" t="s">
        <v>94</v>
      </c>
      <c r="C194" s="35">
        <v>15999</v>
      </c>
      <c r="D194" s="35">
        <v>26067</v>
      </c>
      <c r="E194" s="40">
        <f>'Données 2021-2022'!$D194/'Données 2021-2022'!$C194-1</f>
        <v>0.6292893305831615</v>
      </c>
      <c r="F194" s="21"/>
    </row>
    <row r="195" spans="2:6" x14ac:dyDescent="0.2">
      <c r="B195" s="51" t="s">
        <v>153</v>
      </c>
      <c r="C195" s="35">
        <v>17259</v>
      </c>
      <c r="D195" s="35">
        <v>21651</v>
      </c>
      <c r="E195" s="40">
        <f>'Données 2021-2022'!$D195/'Données 2021-2022'!$C195-1</f>
        <v>0.25447592560403276</v>
      </c>
      <c r="F195" s="21"/>
    </row>
    <row r="196" spans="2:6" x14ac:dyDescent="0.2">
      <c r="B196" s="51" t="s">
        <v>155</v>
      </c>
      <c r="C196" s="35">
        <v>9053</v>
      </c>
      <c r="D196" s="35">
        <v>21402</v>
      </c>
      <c r="E196" s="40">
        <f>'Données 2021-2022'!$D196/'Données 2021-2022'!$C196-1</f>
        <v>1.3640782061195185</v>
      </c>
      <c r="F196" s="21"/>
    </row>
    <row r="197" spans="2:6" x14ac:dyDescent="0.2">
      <c r="B197" s="51" t="s">
        <v>168</v>
      </c>
      <c r="C197" s="35" t="s">
        <v>10</v>
      </c>
      <c r="D197" s="35">
        <v>12469</v>
      </c>
      <c r="E197" s="40" t="s">
        <v>10</v>
      </c>
      <c r="F197" s="21"/>
    </row>
    <row r="198" spans="2:6" x14ac:dyDescent="0.2">
      <c r="B198" s="51" t="s">
        <v>169</v>
      </c>
      <c r="C198" s="35" t="s">
        <v>143</v>
      </c>
      <c r="D198" s="35">
        <v>11204</v>
      </c>
      <c r="E198" s="40" t="s">
        <v>10</v>
      </c>
      <c r="F198" s="21"/>
    </row>
    <row r="199" spans="2:6" x14ac:dyDescent="0.2">
      <c r="B199" s="51" t="s">
        <v>157</v>
      </c>
      <c r="C199" s="35">
        <v>4147</v>
      </c>
      <c r="D199" s="35">
        <v>7166</v>
      </c>
      <c r="E199" s="40">
        <f>'Données 2021-2022'!$D199/'Données 2021-2022'!$C199-1</f>
        <v>0.72799614178924532</v>
      </c>
      <c r="F199" s="21"/>
    </row>
    <row r="200" spans="2:6" x14ac:dyDescent="0.2">
      <c r="B200" s="51" t="s">
        <v>173</v>
      </c>
      <c r="C200" s="35" t="s">
        <v>143</v>
      </c>
      <c r="D200" s="35">
        <v>6736</v>
      </c>
      <c r="E200" s="40" t="s">
        <v>10</v>
      </c>
      <c r="F200" s="21"/>
    </row>
    <row r="201" spans="2:6" x14ac:dyDescent="0.2">
      <c r="B201" s="51" t="s">
        <v>174</v>
      </c>
      <c r="C201" s="35" t="s">
        <v>143</v>
      </c>
      <c r="D201" s="35">
        <v>5652</v>
      </c>
      <c r="E201" s="40" t="s">
        <v>10</v>
      </c>
      <c r="F201" s="21"/>
    </row>
    <row r="202" spans="2:6" x14ac:dyDescent="0.2">
      <c r="B202" s="51" t="s">
        <v>159</v>
      </c>
      <c r="C202" s="35">
        <v>1943</v>
      </c>
      <c r="D202" s="35">
        <v>3751</v>
      </c>
      <c r="E202" s="40">
        <v>0.93051981471950596</v>
      </c>
      <c r="F202" s="21"/>
    </row>
    <row r="203" spans="2:6" x14ac:dyDescent="0.2">
      <c r="B203" s="51" t="s">
        <v>175</v>
      </c>
      <c r="C203" s="35" t="s">
        <v>143</v>
      </c>
      <c r="D203" s="35">
        <v>3500</v>
      </c>
      <c r="E203" s="40" t="s">
        <v>10</v>
      </c>
      <c r="F203" s="21"/>
    </row>
    <row r="204" spans="2:6" x14ac:dyDescent="0.2">
      <c r="B204" s="51" t="s">
        <v>178</v>
      </c>
      <c r="C204" s="35" t="s">
        <v>143</v>
      </c>
      <c r="D204" s="44">
        <v>1806</v>
      </c>
      <c r="E204" s="40" t="s">
        <v>10</v>
      </c>
      <c r="F204" s="21"/>
    </row>
    <row r="205" spans="2:6" x14ac:dyDescent="0.2">
      <c r="B205" s="51" t="s">
        <v>182</v>
      </c>
      <c r="C205" s="35">
        <v>371</v>
      </c>
      <c r="D205" s="35">
        <v>1093</v>
      </c>
      <c r="E205" s="40">
        <f>('Données 2021-2022'!$D205-'Données 2021-2022'!$C205)/'Données 2021-2022'!$C205</f>
        <v>1.9460916442048517</v>
      </c>
    </row>
    <row r="206" spans="2:6" x14ac:dyDescent="0.2">
      <c r="B206" s="7"/>
      <c r="C206" s="8"/>
      <c r="D206" s="8"/>
      <c r="E206" s="9"/>
    </row>
    <row r="207" spans="2:6" x14ac:dyDescent="0.2">
      <c r="B207" s="30" t="s">
        <v>47</v>
      </c>
      <c r="C207" s="30"/>
      <c r="D207" s="30"/>
      <c r="E207" s="30"/>
    </row>
    <row r="208" spans="2:6" x14ac:dyDescent="0.2">
      <c r="B208" s="14" t="s">
        <v>198</v>
      </c>
      <c r="C208" s="14"/>
      <c r="D208" s="14"/>
      <c r="E208" s="14"/>
    </row>
    <row r="209" spans="2:244" x14ac:dyDescent="0.2">
      <c r="B209" s="30" t="s">
        <v>226</v>
      </c>
      <c r="C209" s="30"/>
      <c r="D209" s="30"/>
      <c r="E209" s="30"/>
    </row>
    <row r="210" spans="2:244" x14ac:dyDescent="0.2">
      <c r="B210" s="14" t="s">
        <v>152</v>
      </c>
      <c r="C210" s="14"/>
      <c r="D210" s="14"/>
      <c r="E210" s="14"/>
    </row>
    <row r="211" spans="2:244" x14ac:dyDescent="0.2">
      <c r="B211" s="14" t="s">
        <v>154</v>
      </c>
      <c r="C211" s="14"/>
      <c r="D211" s="14"/>
      <c r="E211" s="14"/>
    </row>
    <row r="212" spans="2:244" x14ac:dyDescent="0.2">
      <c r="B212" s="14" t="s">
        <v>156</v>
      </c>
      <c r="C212" s="14"/>
      <c r="D212" s="14"/>
      <c r="E212" s="14"/>
    </row>
    <row r="213" spans="2:244" x14ac:dyDescent="0.2">
      <c r="B213" s="14" t="s">
        <v>158</v>
      </c>
      <c r="C213" s="14"/>
      <c r="D213" s="14"/>
      <c r="E213" s="14"/>
    </row>
    <row r="214" spans="2:244" x14ac:dyDescent="0.2">
      <c r="B214" s="30" t="s">
        <v>227</v>
      </c>
      <c r="C214" s="30"/>
      <c r="D214" s="30"/>
      <c r="E214" s="30"/>
    </row>
    <row r="215" spans="2:244" x14ac:dyDescent="0.2">
      <c r="B215" s="2"/>
      <c r="C215" s="15"/>
      <c r="D215" s="15"/>
      <c r="E215" s="15"/>
    </row>
    <row r="216" spans="2:244" x14ac:dyDescent="0.2">
      <c r="B216" s="2"/>
      <c r="C216" s="15"/>
      <c r="D216" s="15"/>
      <c r="E216" s="15"/>
    </row>
    <row r="217" spans="2:244" ht="15" x14ac:dyDescent="0.2">
      <c r="B217" s="49" t="s">
        <v>96</v>
      </c>
      <c r="C217" s="50" t="s">
        <v>2</v>
      </c>
      <c r="D217" s="50" t="s">
        <v>133</v>
      </c>
      <c r="E217" s="50" t="s">
        <v>134</v>
      </c>
      <c r="F217" s="20"/>
    </row>
    <row r="218" spans="2:244" ht="14.25" customHeight="1" x14ac:dyDescent="0.2">
      <c r="B218" s="51" t="s">
        <v>97</v>
      </c>
      <c r="C218" s="37">
        <v>113684</v>
      </c>
      <c r="D218" s="37">
        <v>222368</v>
      </c>
      <c r="E218" s="40">
        <f>'Données 2021-2022'!$D218/'Données 2021-2022'!$C218-1</f>
        <v>0.95601843707117973</v>
      </c>
      <c r="F218" s="20"/>
    </row>
    <row r="219" spans="2:244" ht="14.25" customHeight="1" x14ac:dyDescent="0.25">
      <c r="B219" s="51" t="s">
        <v>98</v>
      </c>
      <c r="C219" s="37">
        <v>52567</v>
      </c>
      <c r="D219" s="37">
        <v>108809</v>
      </c>
      <c r="E219" s="40">
        <f>'Données 2021-2022'!$D219/'Données 2021-2022'!$C219-1</f>
        <v>1.0699107805277075</v>
      </c>
      <c r="F219" s="25"/>
      <c r="J219" s="28"/>
    </row>
    <row r="220" spans="2:244" ht="14.25" customHeight="1" x14ac:dyDescent="0.2">
      <c r="B220" s="51" t="s">
        <v>99</v>
      </c>
      <c r="C220" s="37">
        <v>8388</v>
      </c>
      <c r="D220" s="37">
        <v>86226</v>
      </c>
      <c r="E220" s="40">
        <f>'Données 2021-2022'!$D220/'Données 2021-2022'!$C220-1</f>
        <v>9.2796852646638062</v>
      </c>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c r="CU220" s="19"/>
      <c r="CV220" s="19"/>
      <c r="CW220" s="19"/>
      <c r="CX220" s="19"/>
      <c r="CY220" s="19"/>
      <c r="CZ220" s="19"/>
      <c r="DA220" s="19"/>
      <c r="DB220" s="19"/>
      <c r="DC220" s="19"/>
      <c r="DD220" s="19"/>
      <c r="DE220" s="19"/>
      <c r="DF220" s="19"/>
      <c r="DG220" s="19"/>
      <c r="DH220" s="19"/>
      <c r="DI220" s="19"/>
      <c r="DJ220" s="19"/>
      <c r="DK220" s="19"/>
      <c r="DL220" s="19"/>
      <c r="DM220" s="19"/>
      <c r="DN220" s="19"/>
      <c r="DO220" s="19"/>
      <c r="DP220" s="19"/>
      <c r="DQ220" s="19"/>
      <c r="DR220" s="19"/>
      <c r="DS220" s="19"/>
      <c r="DT220" s="19"/>
      <c r="DU220" s="19"/>
      <c r="DV220" s="19"/>
      <c r="DW220" s="19"/>
      <c r="DX220" s="19"/>
      <c r="DY220" s="19"/>
      <c r="DZ220" s="19"/>
      <c r="EA220" s="19"/>
      <c r="EB220" s="19"/>
      <c r="EC220" s="19"/>
      <c r="ED220" s="19"/>
      <c r="EE220" s="19"/>
      <c r="EF220" s="19"/>
      <c r="EG220" s="19"/>
      <c r="EH220" s="19"/>
      <c r="EI220" s="19"/>
      <c r="EJ220" s="19"/>
      <c r="EK220" s="19"/>
      <c r="EL220" s="19"/>
      <c r="EM220" s="19"/>
      <c r="EN220" s="19"/>
      <c r="EO220" s="19"/>
      <c r="EP220" s="19"/>
      <c r="EQ220" s="19"/>
      <c r="ER220" s="19"/>
      <c r="ES220" s="19"/>
      <c r="ET220" s="19"/>
      <c r="EU220" s="19"/>
      <c r="EV220" s="19"/>
      <c r="EW220" s="19"/>
      <c r="EX220" s="19"/>
      <c r="EY220" s="19"/>
      <c r="EZ220" s="19"/>
      <c r="FA220" s="19"/>
      <c r="FB220" s="19"/>
      <c r="FC220" s="19"/>
      <c r="FD220" s="19"/>
      <c r="FE220" s="19"/>
      <c r="FF220" s="19"/>
      <c r="FG220" s="19"/>
      <c r="FH220" s="19"/>
      <c r="FI220" s="19"/>
      <c r="FJ220" s="19"/>
      <c r="FK220" s="19"/>
      <c r="FL220" s="19"/>
      <c r="FM220" s="19"/>
      <c r="FN220" s="19"/>
      <c r="FO220" s="19"/>
      <c r="FP220" s="19"/>
      <c r="FQ220" s="19"/>
      <c r="FR220" s="19"/>
      <c r="FS220" s="19"/>
      <c r="FT220" s="19"/>
      <c r="FU220" s="19"/>
      <c r="FV220" s="19"/>
      <c r="FW220" s="19"/>
      <c r="FX220" s="19"/>
      <c r="FY220" s="19"/>
      <c r="FZ220" s="19"/>
      <c r="GA220" s="19"/>
      <c r="GB220" s="19"/>
      <c r="GC220" s="19"/>
      <c r="GD220" s="19"/>
      <c r="GE220" s="19"/>
      <c r="GF220" s="19"/>
      <c r="GG220" s="19"/>
      <c r="GH220" s="19"/>
      <c r="GI220" s="19"/>
      <c r="GJ220" s="19"/>
      <c r="GK220" s="19"/>
      <c r="GL220" s="19"/>
      <c r="GM220" s="19"/>
      <c r="GN220" s="19"/>
      <c r="GO220" s="19"/>
      <c r="GP220" s="19"/>
      <c r="GQ220" s="19"/>
      <c r="GR220" s="19"/>
      <c r="GS220" s="19"/>
      <c r="GT220" s="19"/>
      <c r="GU220" s="19"/>
      <c r="GV220" s="19"/>
      <c r="GW220" s="19"/>
      <c r="GX220" s="19"/>
      <c r="GY220" s="19"/>
      <c r="GZ220" s="19"/>
      <c r="HA220" s="19"/>
      <c r="HB220" s="19"/>
      <c r="HC220" s="19"/>
      <c r="HD220" s="19"/>
      <c r="HE220" s="19"/>
      <c r="HF220" s="19"/>
      <c r="HG220" s="19"/>
      <c r="HH220" s="19"/>
      <c r="HI220" s="19"/>
      <c r="HJ220" s="19"/>
      <c r="HK220" s="19"/>
      <c r="HL220" s="19"/>
      <c r="HM220" s="19"/>
      <c r="HN220" s="19"/>
      <c r="HO220" s="19"/>
      <c r="HP220" s="19"/>
      <c r="HQ220" s="19"/>
      <c r="HR220" s="19"/>
      <c r="HS220" s="19"/>
      <c r="HT220" s="19"/>
      <c r="HU220" s="19"/>
      <c r="HV220" s="19"/>
      <c r="HW220" s="19"/>
      <c r="HX220" s="19"/>
      <c r="HY220" s="19"/>
      <c r="HZ220" s="19"/>
      <c r="IA220" s="19"/>
      <c r="IB220" s="19"/>
      <c r="IC220" s="19"/>
      <c r="ID220" s="19"/>
      <c r="IE220" s="19"/>
      <c r="IF220" s="19"/>
      <c r="IG220" s="19"/>
      <c r="IH220" s="19"/>
      <c r="II220" s="19"/>
      <c r="IJ220" s="19"/>
    </row>
    <row r="221" spans="2:244" x14ac:dyDescent="0.2">
      <c r="B221" s="11"/>
      <c r="C221" s="6"/>
      <c r="D221" s="6"/>
    </row>
    <row r="222" spans="2:244" ht="15" customHeight="1" x14ac:dyDescent="0.2">
      <c r="B222" s="30" t="s">
        <v>160</v>
      </c>
      <c r="C222" s="30"/>
      <c r="D222" s="30"/>
      <c r="E222" s="30"/>
    </row>
    <row r="223" spans="2:244" ht="15" customHeight="1" x14ac:dyDescent="0.2">
      <c r="B223" s="2"/>
      <c r="C223" s="15"/>
      <c r="D223" s="15"/>
      <c r="E223" s="15"/>
    </row>
    <row r="224" spans="2:244" ht="15" customHeight="1" x14ac:dyDescent="0.2">
      <c r="C224" s="6"/>
      <c r="D224" s="6"/>
    </row>
    <row r="225" spans="2:6" ht="15" x14ac:dyDescent="0.2">
      <c r="B225" s="49" t="s">
        <v>100</v>
      </c>
      <c r="C225" s="50" t="s">
        <v>2</v>
      </c>
      <c r="D225" s="50" t="s">
        <v>133</v>
      </c>
      <c r="E225" s="50" t="s">
        <v>134</v>
      </c>
      <c r="F225" s="20"/>
    </row>
    <row r="226" spans="2:6" x14ac:dyDescent="0.2">
      <c r="B226" s="47" t="s">
        <v>101</v>
      </c>
      <c r="C226" s="35">
        <v>58324</v>
      </c>
      <c r="D226" s="35">
        <v>115470</v>
      </c>
      <c r="E226" s="36">
        <f>'Données 2021-2022'!$D226/'Données 2021-2022'!$C226-1</f>
        <v>0.97980248268294345</v>
      </c>
      <c r="F226" s="20"/>
    </row>
    <row r="227" spans="2:6" x14ac:dyDescent="0.2">
      <c r="B227" s="47" t="s">
        <v>103</v>
      </c>
      <c r="C227" s="35">
        <v>32127</v>
      </c>
      <c r="D227" s="35">
        <v>54670</v>
      </c>
      <c r="E227" s="36">
        <f>'Données 2021-2022'!$D227/'Données 2021-2022'!$C227-1</f>
        <v>0.70168394185575989</v>
      </c>
      <c r="F227" s="20"/>
    </row>
    <row r="228" spans="2:6" ht="15.6" customHeight="1" x14ac:dyDescent="0.2">
      <c r="B228" s="47" t="s">
        <v>104</v>
      </c>
      <c r="C228" s="35">
        <v>24928</v>
      </c>
      <c r="D228" s="35">
        <v>40405</v>
      </c>
      <c r="E228" s="36">
        <f>'Données 2021-2022'!$D228/'Données 2021-2022'!$C228-1</f>
        <v>0.62086810012836979</v>
      </c>
      <c r="F228" s="20"/>
    </row>
    <row r="229" spans="2:6" x14ac:dyDescent="0.2">
      <c r="B229" s="47" t="s">
        <v>102</v>
      </c>
      <c r="C229" s="35">
        <v>35000</v>
      </c>
      <c r="D229" s="35">
        <v>22437</v>
      </c>
      <c r="E229" s="36">
        <f>'Données 2021-2022'!$D229/'Données 2021-2022'!$C229-1</f>
        <v>-0.35894285714285712</v>
      </c>
      <c r="F229" s="20"/>
    </row>
    <row r="230" spans="2:6" x14ac:dyDescent="0.2">
      <c r="B230" s="47" t="s">
        <v>171</v>
      </c>
      <c r="C230" s="35" t="s">
        <v>10</v>
      </c>
      <c r="D230" s="35">
        <v>10200</v>
      </c>
      <c r="E230" s="36" t="s">
        <v>10</v>
      </c>
      <c r="F230" s="20"/>
    </row>
    <row r="231" spans="2:6" x14ac:dyDescent="0.2">
      <c r="B231" s="47" t="s">
        <v>106</v>
      </c>
      <c r="C231" s="35">
        <v>3910</v>
      </c>
      <c r="D231" s="35">
        <v>9000</v>
      </c>
      <c r="E231" s="36">
        <f>'Données 2021-2022'!$D231/'Données 2021-2022'!$C231-1</f>
        <v>1.3017902813299234</v>
      </c>
      <c r="F231" s="20"/>
    </row>
    <row r="232" spans="2:6" x14ac:dyDescent="0.2">
      <c r="B232" s="47" t="s">
        <v>105</v>
      </c>
      <c r="C232" s="35">
        <v>6870</v>
      </c>
      <c r="D232" s="35">
        <v>8647</v>
      </c>
      <c r="E232" s="45">
        <f>('Données 2021-2022'!$D232-'Données 2021-2022'!$C232)/'Données 2021-2022'!$C232</f>
        <v>0.2586608442503639</v>
      </c>
      <c r="F232" s="20"/>
    </row>
    <row r="233" spans="2:6" x14ac:dyDescent="0.2">
      <c r="B233" s="47" t="s">
        <v>172</v>
      </c>
      <c r="C233" s="35" t="s">
        <v>10</v>
      </c>
      <c r="D233" s="35">
        <v>7902</v>
      </c>
      <c r="E233" s="36" t="s">
        <v>10</v>
      </c>
      <c r="F233" s="20"/>
    </row>
    <row r="234" spans="2:6" ht="13.9" customHeight="1" x14ac:dyDescent="0.2">
      <c r="B234" s="2"/>
      <c r="E234" s="10"/>
    </row>
    <row r="235" spans="2:6" ht="13.9" customHeight="1" x14ac:dyDescent="0.2">
      <c r="B235" s="30" t="s">
        <v>47</v>
      </c>
      <c r="C235" s="30"/>
      <c r="D235" s="30"/>
      <c r="E235" s="30"/>
    </row>
    <row r="236" spans="2:6" ht="13.9" customHeight="1" x14ac:dyDescent="0.2">
      <c r="B236" s="2"/>
      <c r="C236" s="15"/>
      <c r="D236" s="15"/>
      <c r="E236" s="15"/>
    </row>
    <row r="237" spans="2:6" ht="13.9" customHeight="1" x14ac:dyDescent="0.2"/>
    <row r="238" spans="2:6" ht="15" x14ac:dyDescent="0.2">
      <c r="B238" s="49" t="s">
        <v>107</v>
      </c>
      <c r="C238" s="50" t="s">
        <v>2</v>
      </c>
      <c r="D238" s="50" t="s">
        <v>133</v>
      </c>
      <c r="E238" s="50" t="s">
        <v>134</v>
      </c>
      <c r="F238" s="20"/>
    </row>
    <row r="239" spans="2:6" ht="14.25" customHeight="1" x14ac:dyDescent="0.2">
      <c r="B239" s="51" t="s">
        <v>108</v>
      </c>
      <c r="C239" s="37">
        <v>42775</v>
      </c>
      <c r="D239" s="37">
        <v>83556</v>
      </c>
      <c r="E239" s="40">
        <f>'Données 2021-2022'!$D239/'Données 2021-2022'!$C239-1</f>
        <v>0.95338398597311524</v>
      </c>
      <c r="F239" s="20"/>
    </row>
    <row r="240" spans="2:6" ht="14.25" customHeight="1" x14ac:dyDescent="0.2">
      <c r="B240" s="51" t="s">
        <v>109</v>
      </c>
      <c r="C240" s="37">
        <v>33368</v>
      </c>
      <c r="D240" s="37">
        <v>55702</v>
      </c>
      <c r="E240" s="40">
        <f>'Données 2021-2022'!$D240/'Données 2021-2022'!$C240-1</f>
        <v>0.66932390314073364</v>
      </c>
      <c r="F240" s="20"/>
    </row>
    <row r="241" spans="2:6" ht="13.9" customHeight="1" x14ac:dyDescent="0.2">
      <c r="B241" s="51" t="s">
        <v>111</v>
      </c>
      <c r="C241" s="37">
        <v>30205</v>
      </c>
      <c r="D241" s="37">
        <v>46497</v>
      </c>
      <c r="E241" s="40">
        <f>'Données 2021-2022'!$D241/'Données 2021-2022'!$C241-1</f>
        <v>0.53938089720244986</v>
      </c>
      <c r="F241" s="20"/>
    </row>
    <row r="242" spans="2:6" ht="13.9" customHeight="1" x14ac:dyDescent="0.2">
      <c r="B242" s="51" t="s">
        <v>110</v>
      </c>
      <c r="C242" s="37">
        <v>30882</v>
      </c>
      <c r="D242" s="37">
        <v>36960</v>
      </c>
      <c r="E242" s="40">
        <f>'Données 2021-2022'!$D242/'Données 2021-2022'!$C242-1</f>
        <v>0.19681367787060422</v>
      </c>
      <c r="F242" s="20"/>
    </row>
    <row r="243" spans="2:6" ht="13.9" customHeight="1" x14ac:dyDescent="0.2">
      <c r="B243" s="51" t="s">
        <v>112</v>
      </c>
      <c r="C243" s="37">
        <v>17879</v>
      </c>
      <c r="D243" s="37">
        <v>35980</v>
      </c>
      <c r="E243" s="40">
        <f>'Données 2021-2022'!$D243/'Données 2021-2022'!$C243-1</f>
        <v>1.0124168018345543</v>
      </c>
      <c r="F243" s="20"/>
    </row>
    <row r="244" spans="2:6" ht="13.9" customHeight="1" x14ac:dyDescent="0.2">
      <c r="B244" s="51" t="s">
        <v>164</v>
      </c>
      <c r="C244" s="37" t="s">
        <v>10</v>
      </c>
      <c r="D244" s="37">
        <v>35000</v>
      </c>
      <c r="E244" s="40" t="s">
        <v>10</v>
      </c>
      <c r="F244" s="20"/>
    </row>
    <row r="245" spans="2:6" ht="13.9" customHeight="1" x14ac:dyDescent="0.2">
      <c r="B245" s="51" t="s">
        <v>113</v>
      </c>
      <c r="C245" s="37">
        <v>14752</v>
      </c>
      <c r="D245" s="37">
        <v>27151</v>
      </c>
      <c r="E245" s="40">
        <f>'Données 2021-2022'!$D245/'Données 2021-2022'!$C245-1</f>
        <v>0.84049620390455537</v>
      </c>
      <c r="F245" s="20"/>
    </row>
    <row r="246" spans="2:6" ht="13.9" customHeight="1" x14ac:dyDescent="0.2">
      <c r="B246" s="51" t="s">
        <v>166</v>
      </c>
      <c r="C246" s="37" t="s">
        <v>10</v>
      </c>
      <c r="D246" s="37">
        <v>21509</v>
      </c>
      <c r="E246" s="40" t="s">
        <v>10</v>
      </c>
      <c r="F246" s="20"/>
    </row>
    <row r="247" spans="2:6" ht="13.9" customHeight="1" x14ac:dyDescent="0.2">
      <c r="B247" s="51" t="s">
        <v>114</v>
      </c>
      <c r="C247" s="37">
        <v>7862</v>
      </c>
      <c r="D247" s="37">
        <v>17061</v>
      </c>
      <c r="E247" s="40">
        <f>'Données 2021-2022'!$D247/'Données 2021-2022'!$C247-1</f>
        <v>1.1700585092851692</v>
      </c>
      <c r="F247" s="20"/>
    </row>
    <row r="248" spans="2:6" ht="13.9" customHeight="1" x14ac:dyDescent="0.2">
      <c r="B248" s="51" t="s">
        <v>116</v>
      </c>
      <c r="C248" s="37">
        <v>5990</v>
      </c>
      <c r="D248" s="37">
        <v>9395</v>
      </c>
      <c r="E248" s="40">
        <f>'Données 2021-2022'!$D248/'Données 2021-2022'!$C248-1</f>
        <v>0.56844741235392315</v>
      </c>
      <c r="F248" s="20"/>
    </row>
    <row r="249" spans="2:6" ht="13.9" customHeight="1" x14ac:dyDescent="0.2">
      <c r="B249" s="51" t="s">
        <v>117</v>
      </c>
      <c r="C249" s="37">
        <v>5499</v>
      </c>
      <c r="D249" s="37">
        <v>9105</v>
      </c>
      <c r="E249" s="40">
        <f>'Données 2021-2022'!$D249/'Données 2021-2022'!$C249-1</f>
        <v>0.65575559192580468</v>
      </c>
      <c r="F249" s="20"/>
    </row>
    <row r="250" spans="2:6" ht="13.9" customHeight="1" x14ac:dyDescent="0.2">
      <c r="B250" s="51" t="s">
        <v>115</v>
      </c>
      <c r="C250" s="37">
        <v>6608</v>
      </c>
      <c r="D250" s="37">
        <v>8993</v>
      </c>
      <c r="E250" s="40">
        <f>'Données 2021-2022'!$D250/'Données 2021-2022'!$C250-1</f>
        <v>0.36092615012106544</v>
      </c>
      <c r="F250" s="20"/>
    </row>
    <row r="251" spans="2:6" ht="13.9" customHeight="1" x14ac:dyDescent="0.2">
      <c r="B251" s="51" t="s">
        <v>119</v>
      </c>
      <c r="C251" s="37">
        <v>4904</v>
      </c>
      <c r="D251" s="37">
        <v>8466</v>
      </c>
      <c r="E251" s="40">
        <f>'Données 2021-2022'!$D251/'Données 2021-2022'!$C251-1</f>
        <v>0.72634584013050563</v>
      </c>
      <c r="F251" s="20"/>
    </row>
    <row r="252" spans="2:6" ht="13.9" customHeight="1" x14ac:dyDescent="0.2">
      <c r="B252" s="51" t="s">
        <v>200</v>
      </c>
      <c r="C252" s="37">
        <v>3602</v>
      </c>
      <c r="D252" s="37">
        <v>7046</v>
      </c>
      <c r="E252" s="40">
        <f>'Données 2021-2022'!$D252/'Données 2021-2022'!$C252-1</f>
        <v>0.95613548028872852</v>
      </c>
      <c r="F252" s="20"/>
    </row>
    <row r="253" spans="2:6" ht="13.9" customHeight="1" x14ac:dyDescent="0.2">
      <c r="B253" s="51" t="s">
        <v>118</v>
      </c>
      <c r="C253" s="37">
        <v>4975</v>
      </c>
      <c r="D253" s="37">
        <v>6980</v>
      </c>
      <c r="E253" s="40">
        <f>'Données 2021-2022'!$D253/'Données 2021-2022'!$C253-1</f>
        <v>0.40301507537688441</v>
      </c>
      <c r="F253" s="20"/>
    </row>
    <row r="254" spans="2:6" ht="13.9" customHeight="1" x14ac:dyDescent="0.2">
      <c r="B254" s="51" t="s">
        <v>120</v>
      </c>
      <c r="C254" s="37">
        <v>3358</v>
      </c>
      <c r="D254" s="37">
        <v>4469</v>
      </c>
      <c r="E254" s="40">
        <f>'Données 2021-2022'!$D254/'Données 2021-2022'!$C254-1</f>
        <v>0.33085169743895171</v>
      </c>
      <c r="F254" s="20"/>
    </row>
    <row r="255" spans="2:6" ht="13.5" customHeight="1" x14ac:dyDescent="0.2">
      <c r="B255" s="51" t="s">
        <v>177</v>
      </c>
      <c r="C255" s="37" t="s">
        <v>10</v>
      </c>
      <c r="D255" s="37">
        <v>2205</v>
      </c>
      <c r="E255" s="40" t="s">
        <v>10</v>
      </c>
      <c r="F255" s="20"/>
    </row>
    <row r="256" spans="2:6" ht="13.9" customHeight="1" x14ac:dyDescent="0.2">
      <c r="B256" s="51" t="s">
        <v>201</v>
      </c>
      <c r="C256" s="37" t="s">
        <v>10</v>
      </c>
      <c r="D256" s="37">
        <v>2058</v>
      </c>
      <c r="E256" s="40" t="s">
        <v>10</v>
      </c>
      <c r="F256" s="20"/>
    </row>
    <row r="257" spans="2:6" ht="13.9" customHeight="1" x14ac:dyDescent="0.2">
      <c r="B257" s="51" t="s">
        <v>121</v>
      </c>
      <c r="C257" s="37">
        <v>1453</v>
      </c>
      <c r="D257" s="37">
        <v>1842</v>
      </c>
      <c r="E257" s="40">
        <f>'Données 2021-2022'!$D257/'Données 2021-2022'!$C257-1</f>
        <v>0.26772195457673775</v>
      </c>
      <c r="F257" s="20"/>
    </row>
    <row r="258" spans="2:6" ht="13.9" customHeight="1" x14ac:dyDescent="0.2">
      <c r="B258" s="51" t="s">
        <v>180</v>
      </c>
      <c r="C258" s="37">
        <v>311</v>
      </c>
      <c r="D258" s="37">
        <v>1311</v>
      </c>
      <c r="E258" s="40">
        <f>'Données 2021-2022'!$D258/'Données 2021-2022'!$C258-1</f>
        <v>3.215434083601286</v>
      </c>
      <c r="F258" s="20"/>
    </row>
    <row r="259" spans="2:6" ht="13.9" customHeight="1" x14ac:dyDescent="0.2">
      <c r="B259" s="51" t="s">
        <v>199</v>
      </c>
      <c r="C259" s="37" t="s">
        <v>10</v>
      </c>
      <c r="D259" s="37">
        <v>350</v>
      </c>
      <c r="E259" s="40" t="s">
        <v>10</v>
      </c>
      <c r="F259" s="20"/>
    </row>
    <row r="260" spans="2:6" ht="13.9" customHeight="1" x14ac:dyDescent="0.2">
      <c r="E260" s="10"/>
    </row>
    <row r="261" spans="2:6" ht="13.9" customHeight="1" x14ac:dyDescent="0.2">
      <c r="B261" s="4" t="s">
        <v>167</v>
      </c>
      <c r="E261" s="10"/>
    </row>
    <row r="262" spans="2:6" ht="13.9" customHeight="1" x14ac:dyDescent="0.2">
      <c r="B262" s="4" t="s">
        <v>179</v>
      </c>
      <c r="E262" s="10"/>
    </row>
    <row r="263" spans="2:6" x14ac:dyDescent="0.2">
      <c r="E263" s="10"/>
    </row>
    <row r="265" spans="2:6" x14ac:dyDescent="0.2">
      <c r="B265" s="29" t="s">
        <v>122</v>
      </c>
      <c r="C265" s="29"/>
    </row>
    <row r="278" spans="2:4" x14ac:dyDescent="0.2">
      <c r="B278" s="11"/>
      <c r="C278" s="6"/>
      <c r="D278" s="6"/>
    </row>
    <row r="299" spans="3:4" x14ac:dyDescent="0.2">
      <c r="C299" s="6"/>
      <c r="D299" s="6"/>
    </row>
    <row r="300" spans="3:4" x14ac:dyDescent="0.2">
      <c r="C300" s="6"/>
      <c r="D300" s="6"/>
    </row>
    <row r="303" spans="3:4" x14ac:dyDescent="0.2">
      <c r="C303" s="6"/>
      <c r="D303" s="6"/>
    </row>
  </sheetData>
  <mergeCells count="16">
    <mergeCell ref="B1:E2"/>
    <mergeCell ref="B209:E209"/>
    <mergeCell ref="B112:E112"/>
    <mergeCell ref="B3:E3"/>
    <mergeCell ref="B109:E109"/>
    <mergeCell ref="B75:E75"/>
    <mergeCell ref="B77:E77"/>
    <mergeCell ref="B79:E79"/>
    <mergeCell ref="B81:E81"/>
    <mergeCell ref="B76:E76"/>
    <mergeCell ref="B265:C265"/>
    <mergeCell ref="B155:E155"/>
    <mergeCell ref="B207:E207"/>
    <mergeCell ref="B235:E235"/>
    <mergeCell ref="B222:E222"/>
    <mergeCell ref="B214:E214"/>
  </mergeCells>
  <phoneticPr fontId="19" type="noConversion"/>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Données 2021-2022</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Pauline_A</dc:creator>
  <cp:keywords/>
  <dc:description/>
  <cp:lastModifiedBy>Alice BOYER</cp:lastModifiedBy>
  <cp:revision/>
  <dcterms:created xsi:type="dcterms:W3CDTF">2018-05-28T08:47:05Z</dcterms:created>
  <dcterms:modified xsi:type="dcterms:W3CDTF">2023-07-12T12:57:27Z</dcterms:modified>
  <cp:category/>
  <cp:contentStatus/>
</cp:coreProperties>
</file>