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2090"/>
  </bookViews>
  <sheets>
    <sheet name="BDC2016  " sheetId="3" r:id="rId1"/>
  </sheets>
  <definedNames>
    <definedName name="_xlnm.Print_Area" localSheetId="0">'BDC2016  '!$A$1:$L$82</definedName>
    <definedName name="テキスト5" localSheetId="0">'BDC2016  '!$K$20</definedName>
  </definedNames>
  <calcPr calcId="145621"/>
</workbook>
</file>

<file path=xl/calcChain.xml><?xml version="1.0" encoding="utf-8"?>
<calcChain xmlns="http://schemas.openxmlformats.org/spreadsheetml/2006/main">
  <c r="J54" i="3" l="1"/>
  <c r="J53" i="3"/>
  <c r="J51" i="3"/>
  <c r="J50" i="3"/>
  <c r="J48" i="3"/>
  <c r="J47" i="3"/>
  <c r="J45" i="3"/>
  <c r="J44" i="3"/>
  <c r="K34" i="3"/>
  <c r="J34" i="3"/>
  <c r="L34" i="3" s="1"/>
  <c r="D34" i="3"/>
  <c r="K33" i="3"/>
  <c r="J33" i="3"/>
  <c r="L33" i="3" s="1"/>
  <c r="D33" i="3"/>
  <c r="K32" i="3"/>
  <c r="J32" i="3"/>
  <c r="L32" i="3" s="1"/>
  <c r="K30" i="3"/>
  <c r="J30" i="3"/>
  <c r="L30" i="3" s="1"/>
  <c r="K29" i="3"/>
  <c r="J29" i="3"/>
  <c r="L29" i="3" s="1"/>
  <c r="K28" i="3"/>
  <c r="J28" i="3"/>
  <c r="L28" i="3" s="1"/>
  <c r="K27" i="3"/>
  <c r="J27" i="3"/>
  <c r="L27" i="3" s="1"/>
  <c r="K20" i="3"/>
  <c r="J20" i="3"/>
  <c r="L20" i="3" s="1"/>
  <c r="K18" i="3"/>
  <c r="J18" i="3"/>
  <c r="L18" i="3" s="1"/>
  <c r="K38" i="3" l="1"/>
  <c r="L38" i="3"/>
  <c r="K54" i="3"/>
  <c r="K51" i="3"/>
  <c r="K48" i="3"/>
  <c r="L22" i="3"/>
  <c r="K22" i="3"/>
  <c r="C61" i="3" s="1"/>
  <c r="K45" i="3"/>
  <c r="K56" i="3" l="1"/>
  <c r="K58" i="3" s="1"/>
</calcChain>
</file>

<file path=xl/sharedStrings.xml><?xml version="1.0" encoding="utf-8"?>
<sst xmlns="http://schemas.openxmlformats.org/spreadsheetml/2006/main" count="129" uniqueCount="101">
  <si>
    <t>A</t>
    <phoneticPr fontId="3"/>
  </si>
  <si>
    <t>nnexe 1</t>
    <phoneticPr fontId="3"/>
  </si>
  <si>
    <t>Fiche d'inscription - BDC</t>
    <phoneticPr fontId="3"/>
  </si>
  <si>
    <t xml:space="preserve">Nom de l’opération : </t>
    <phoneticPr fontId="3"/>
  </si>
  <si>
    <t>Nom de l’organisme partenaire :</t>
    <phoneticPr fontId="3"/>
  </si>
  <si>
    <t>Code adhérent  (Obligatoire) :</t>
    <phoneticPr fontId="3"/>
  </si>
  <si>
    <t xml:space="preserve">Contact chargé du suivi de ce dossier : </t>
    <phoneticPr fontId="3"/>
  </si>
  <si>
    <t>Téléphone :</t>
    <phoneticPr fontId="3"/>
  </si>
  <si>
    <t xml:space="preserve"> Adresse e-mail : </t>
    <phoneticPr fontId="3"/>
  </si>
  <si>
    <t xml:space="preserve">Adresse commerciale : </t>
    <phoneticPr fontId="3"/>
  </si>
  <si>
    <t xml:space="preserve">Adresse de facturation : </t>
    <phoneticPr fontId="3"/>
  </si>
  <si>
    <t xml:space="preserve">Numéro de TVA intracommunautaire : </t>
    <phoneticPr fontId="3"/>
  </si>
  <si>
    <t>NOMBRE</t>
    <phoneticPr fontId="3"/>
  </si>
  <si>
    <t>P.U. HT</t>
  </si>
  <si>
    <t>P.U. TTC</t>
  </si>
  <si>
    <t>TOTAL HT</t>
    <phoneticPr fontId="3"/>
  </si>
  <si>
    <t>TOTAL TTC</t>
    <phoneticPr fontId="3"/>
  </si>
  <si>
    <t>(TVA 20%)</t>
  </si>
  <si>
    <t>Participation (un représentant)</t>
  </si>
  <si>
    <t>Nom de participant:</t>
    <phoneticPr fontId="3"/>
  </si>
  <si>
    <t>Frais pour 1 seconde personne</t>
  </si>
  <si>
    <t>OPTION DE LA PRESTATION</t>
    <phoneticPr fontId="3"/>
  </si>
  <si>
    <t>WORKSHOP  OSAKA</t>
    <phoneticPr fontId="3"/>
  </si>
  <si>
    <t>Interprète</t>
    <phoneticPr fontId="3"/>
  </si>
  <si>
    <t xml:space="preserve">WORKSHOP  TOKYO </t>
    <phoneticPr fontId="3"/>
  </si>
  <si>
    <t>DEMARCHAGE 
Presse</t>
    <phoneticPr fontId="3"/>
  </si>
  <si>
    <t>IN-HOUSE SEMINAIRE</t>
    <phoneticPr fontId="3"/>
  </si>
  <si>
    <t>Nom:</t>
    <phoneticPr fontId="3"/>
  </si>
  <si>
    <t>DEMANDE DE SERVICES SUR DEVIS</t>
    <phoneticPr fontId="3"/>
  </si>
  <si>
    <t>Impression d’un dossier technique</t>
  </si>
  <si>
    <t>sur devis</t>
    <phoneticPr fontId="3"/>
  </si>
  <si>
    <t>Traduction et impression d’un dossier de presse</t>
    <phoneticPr fontId="3"/>
  </si>
  <si>
    <t>(2) TOTAL SERVICE OPTION</t>
    <phoneticPr fontId="3"/>
  </si>
  <si>
    <t>DATE</t>
    <phoneticPr fontId="3"/>
  </si>
  <si>
    <t>GRAND
TOTAL HT</t>
    <phoneticPr fontId="3"/>
  </si>
  <si>
    <t>CHECK IN</t>
    <phoneticPr fontId="3"/>
  </si>
  <si>
    <t>CHECK OUT</t>
    <phoneticPr fontId="3"/>
  </si>
  <si>
    <t>NUITEES</t>
    <phoneticPr fontId="3"/>
  </si>
  <si>
    <t>&lt;OSAKA&gt; HILTON OSAKA</t>
    <phoneticPr fontId="3"/>
  </si>
  <si>
    <t>&lt;OSAKA&gt; THE RITZ-CARLTON, OSAKA</t>
    <phoneticPr fontId="3"/>
  </si>
  <si>
    <t>&lt;TOKYO&gt; AKASAKA EXCEL HOTEL TOKYU</t>
    <phoneticPr fontId="3"/>
  </si>
  <si>
    <t>&lt;TOKYO&gt; THE CAPITOL HOTEL TOKYU</t>
    <phoneticPr fontId="3"/>
  </si>
  <si>
    <t>(3) TOTAL HEBERGEMENT</t>
    <phoneticPr fontId="3"/>
  </si>
  <si>
    <t>GRAND TOTAL :</t>
    <phoneticPr fontId="3"/>
  </si>
  <si>
    <t>(1) TOTAL PARTICIPATION + (2) TOTAL SERVICE OPTION  + (3) TOTAL HEBERGEMENT</t>
    <phoneticPr fontId="3"/>
  </si>
  <si>
    <t xml:space="preserve">CONDITIONS DE REGLEMENT : </t>
  </si>
  <si>
    <r>
      <t>·</t>
    </r>
    <r>
      <rPr>
        <sz val="7"/>
        <color rgb="FF000066"/>
        <rFont val="Calibri"/>
        <family val="2"/>
      </rPr>
      <t xml:space="preserve">  </t>
    </r>
    <r>
      <rPr>
        <sz val="12"/>
        <color rgb="FF333333"/>
        <rFont val="Calibri"/>
        <family val="2"/>
      </rPr>
      <t>Règlement de</t>
    </r>
    <phoneticPr fontId="3"/>
  </si>
  <si>
    <t xml:space="preserve">un acompte de 50% sur le montant de la participation uniquement (pas les options) </t>
    <phoneticPr fontId="3"/>
  </si>
  <si>
    <r>
      <t>Règlements en yens</t>
    </r>
    <r>
      <rPr>
        <sz val="12"/>
        <color theme="1"/>
        <rFont val="Calibri"/>
        <family val="2"/>
      </rPr>
      <t xml:space="preserve"> par virement bancaire ou par chèque à vos frais,</t>
    </r>
    <phoneticPr fontId="3"/>
  </si>
  <si>
    <r>
      <rPr>
        <b/>
        <sz val="12"/>
        <color theme="1"/>
        <rFont val="Calibri"/>
        <family val="2"/>
      </rPr>
      <t>à l’ordre d’Atout France,</t>
    </r>
    <r>
      <rPr>
        <sz val="12"/>
        <color theme="1"/>
        <rFont val="Calibri"/>
        <family val="2"/>
      </rPr>
      <t xml:space="preserve"> directement auprès de notre banque à Lyon, coordonnés ci-dessous :</t>
    </r>
    <phoneticPr fontId="3"/>
  </si>
  <si>
    <t>DATE:</t>
    <phoneticPr fontId="3"/>
  </si>
  <si>
    <t>CACHET ET SIGNATURE DE L'ORGANISME</t>
    <phoneticPr fontId="3"/>
  </si>
  <si>
    <t>FRAIS D'INSCRIPTION</t>
    <phoneticPr fontId="3"/>
  </si>
  <si>
    <t>HEBERGEMENT</t>
    <phoneticPr fontId="3"/>
  </si>
  <si>
    <t>(1) TOTAL FRAIS D'INSCRIPTION</t>
    <phoneticPr fontId="3"/>
  </si>
  <si>
    <t>DEMARCHAGE 
Agence du Voyage</t>
    <phoneticPr fontId="3"/>
  </si>
  <si>
    <t>«SAKIDORI FRANCE » au Japon du 30 mai au 3 juin 2016</t>
    <phoneticPr fontId="3"/>
  </si>
  <si>
    <t>Inscription+Transport
+déjeuner+Interprète</t>
    <phoneticPr fontId="3"/>
  </si>
  <si>
    <t>Un groupe de chaque démarchage sera composé de 3 organismes et un interprète
(Un participant par organisme). La participation d’une seconde personne 
du même organisme ne sera pas acceptée.</t>
    <phoneticPr fontId="3"/>
  </si>
  <si>
    <t>Identifiant national de compte bancaire - RIB</t>
  </si>
  <si>
    <t>Banque</t>
  </si>
  <si>
    <t>Guichet</t>
  </si>
  <si>
    <t>No.compte</t>
  </si>
  <si>
    <t>Clé</t>
  </si>
  <si>
    <t>Devise</t>
  </si>
  <si>
    <t>JPY</t>
  </si>
  <si>
    <t>CIC GRANDES ENTREPRISES LYON</t>
  </si>
  <si>
    <t>Identifiant international de compte bancaire</t>
  </si>
  <si>
    <t>IBAN (International Bank Account Number)</t>
  </si>
  <si>
    <t>BIC (Bank Indentifier Code)</t>
  </si>
  <si>
    <t>FR76</t>
  </si>
  <si>
    <t>CMCIFRPP</t>
  </si>
  <si>
    <t>0000</t>
    <phoneticPr fontId="3"/>
  </si>
  <si>
    <t>0860</t>
    <phoneticPr fontId="3"/>
  </si>
  <si>
    <t>Domiciliation</t>
    <phoneticPr fontId="3"/>
  </si>
  <si>
    <t>CIC GRANDES ENTREPREISES LYON</t>
    <phoneticPr fontId="3"/>
  </si>
  <si>
    <t>8 RUE DE LA REPUBLIQUE</t>
    <phoneticPr fontId="3"/>
  </si>
  <si>
    <t>69001 LYON</t>
    <phoneticPr fontId="3"/>
  </si>
  <si>
    <t>Tél: 04-78-92-06-37</t>
    <phoneticPr fontId="3"/>
  </si>
  <si>
    <t>ATOUT FRANCE TOKYO</t>
    <phoneticPr fontId="3"/>
  </si>
  <si>
    <t>79 RUE DE CLICHY</t>
    <phoneticPr fontId="3"/>
  </si>
  <si>
    <t>75009 PARIS</t>
    <phoneticPr fontId="3"/>
  </si>
  <si>
    <t xml:space="preserve">31 mai </t>
    <phoneticPr fontId="3"/>
  </si>
  <si>
    <t xml:space="preserve">2 juin </t>
    <phoneticPr fontId="3"/>
  </si>
  <si>
    <t xml:space="preserve">3 juin </t>
    <phoneticPr fontId="3"/>
  </si>
  <si>
    <t>0259</t>
    <phoneticPr fontId="3"/>
  </si>
  <si>
    <t>00025908602</t>
    <phoneticPr fontId="3"/>
  </si>
  <si>
    <t>fumeur</t>
    <phoneticPr fontId="3"/>
  </si>
  <si>
    <t>non-fumeur</t>
    <phoneticPr fontId="3"/>
  </si>
  <si>
    <t>Fumeur</t>
    <phoneticPr fontId="3"/>
  </si>
  <si>
    <t>Non fumeur</t>
    <phoneticPr fontId="3"/>
  </si>
  <si>
    <t>DD/MM</t>
    <phoneticPr fontId="3"/>
  </si>
  <si>
    <t>DD/MM</t>
    <phoneticPr fontId="3"/>
  </si>
  <si>
    <t>OUI</t>
    <phoneticPr fontId="3"/>
  </si>
  <si>
    <t>NON</t>
    <phoneticPr fontId="3"/>
  </si>
  <si>
    <t>+ 33</t>
    <phoneticPr fontId="3"/>
  </si>
  <si>
    <t xml:space="preserve">Les conditions d’annulation se trouvent en page 15 du dossier technique joint. En signant ce bulletin, vous confirmez avoir pris connaissance des conditions qui peuvent être appliquées. </t>
    <phoneticPr fontId="3"/>
  </si>
  <si>
    <t>Titulaire du compte (Account Owner)</t>
    <phoneticPr fontId="3"/>
  </si>
  <si>
    <r>
      <t>·</t>
    </r>
    <r>
      <rPr>
        <sz val="7"/>
        <color rgb="FF333333"/>
        <rFont val="Calibri"/>
        <family val="2"/>
      </rPr>
      <t xml:space="preserve">  </t>
    </r>
    <r>
      <rPr>
        <sz val="12"/>
        <color rgb="FF333333"/>
        <rFont val="Calibri"/>
        <family val="2"/>
      </rPr>
      <t>La facture sur la totalité des actions vous sera adressée fin avril, merci de régler le solde avant le 27 mai 2016.</t>
    </r>
    <phoneticPr fontId="3"/>
  </si>
  <si>
    <t>Carte de visite NB
 + logo  (200 ex.)</t>
    <phoneticPr fontId="3"/>
  </si>
  <si>
    <r>
      <t>au plus tard</t>
    </r>
    <r>
      <rPr>
        <sz val="20"/>
        <color theme="1"/>
        <rFont val="Calibri"/>
        <family val="2"/>
      </rPr>
      <t xml:space="preserve"> </t>
    </r>
    <r>
      <rPr>
        <sz val="20"/>
        <color rgb="FFC00000"/>
        <rFont val="Calibri"/>
        <family val="2"/>
      </rPr>
      <t xml:space="preserve">le 29 février 2016 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</si>
</sst>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¥&quot;#,##0;[Red]&quot;¥&quot;\-#,##0"/>
  </numFmts>
  <fonts count="35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</font>
    <font>
      <sz val="6"/>
      <name val="Calibri"/>
      <family val="2"/>
      <charset val="128"/>
      <scheme val="minor"/>
    </font>
    <font>
      <b/>
      <sz val="11"/>
      <color theme="1"/>
      <name val="Calibri"/>
      <family val="2"/>
    </font>
    <font>
      <sz val="11"/>
      <color rgb="FF000066"/>
      <name val="Calibri"/>
      <family val="2"/>
    </font>
    <font>
      <b/>
      <sz val="11"/>
      <color rgb="FF333399"/>
      <name val="Calibri"/>
      <family val="2"/>
    </font>
    <font>
      <sz val="11"/>
      <color rgb="FF17365D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rgb="FF333399"/>
      <name val="Calibri"/>
      <family val="2"/>
    </font>
    <font>
      <sz val="12"/>
      <color rgb="FF000066"/>
      <name val="Calibri"/>
      <family val="2"/>
    </font>
    <font>
      <sz val="7"/>
      <color rgb="FF000066"/>
      <name val="Calibri"/>
      <family val="2"/>
    </font>
    <font>
      <sz val="12"/>
      <color rgb="FF333333"/>
      <name val="Calibri"/>
      <family val="2"/>
    </font>
    <font>
      <b/>
      <sz val="12"/>
      <color rgb="FF000066"/>
      <name val="Calibri"/>
      <family val="2"/>
    </font>
    <font>
      <sz val="12"/>
      <name val="Calibri"/>
      <family val="2"/>
    </font>
    <font>
      <sz val="20"/>
      <color theme="1"/>
      <name val="Calibri"/>
      <family val="2"/>
    </font>
    <font>
      <sz val="20"/>
      <color rgb="FFC00000"/>
      <name val="Calibri"/>
      <family val="2"/>
    </font>
    <font>
      <sz val="7"/>
      <color rgb="FF333333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color rgb="FF333399"/>
      <name val="Calibri"/>
      <family val="2"/>
    </font>
    <font>
      <b/>
      <sz val="10"/>
      <color rgb="FF333399"/>
      <name val="Calibri"/>
      <family val="2"/>
    </font>
    <font>
      <sz val="11"/>
      <name val="Calibri"/>
      <family val="2"/>
    </font>
    <font>
      <sz val="8"/>
      <color rgb="FF333399"/>
      <name val="Calibri"/>
      <family val="2"/>
    </font>
    <font>
      <u/>
      <sz val="11"/>
      <color theme="10"/>
      <name val="Calibri"/>
      <family val="2"/>
      <charset val="128"/>
      <scheme val="minor"/>
    </font>
    <font>
      <sz val="8"/>
      <color theme="1"/>
      <name val="Calibri"/>
      <family val="2"/>
    </font>
    <font>
      <sz val="11"/>
      <color theme="0"/>
      <name val="Calibri"/>
      <family val="2"/>
    </font>
    <font>
      <b/>
      <sz val="136"/>
      <color theme="0"/>
      <name val="Calibri"/>
      <family val="2"/>
    </font>
    <font>
      <b/>
      <sz val="36"/>
      <color theme="0"/>
      <name val="Calibri"/>
      <family val="2"/>
    </font>
    <font>
      <b/>
      <sz val="24"/>
      <color theme="0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double">
        <color rgb="FF000000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auto="1"/>
      </right>
      <top style="thin">
        <color rgb="FF000000"/>
      </top>
      <bottom style="hair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thin">
        <color auto="1"/>
      </right>
      <top/>
      <bottom style="hair">
        <color rgb="FF000000"/>
      </bottom>
      <diagonal/>
    </border>
    <border>
      <left style="thin">
        <color auto="1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auto="1"/>
      </right>
      <top style="hair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hair">
        <color rgb="FF000000"/>
      </top>
      <bottom style="medium">
        <color auto="1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medium">
        <color rgb="FF000000"/>
      </bottom>
      <diagonal/>
    </border>
  </borders>
  <cellStyleXfs count="3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6" fillId="0" borderId="16" xfId="0" applyFont="1" applyBorder="1" applyAlignment="1">
      <alignment horizontal="center" vertical="center" wrapText="1"/>
    </xf>
    <xf numFmtId="164" fontId="6" fillId="0" borderId="18" xfId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4" fontId="6" fillId="0" borderId="25" xfId="1" applyFont="1" applyBorder="1" applyAlignment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right" vertical="center" wrapText="1"/>
    </xf>
    <xf numFmtId="164" fontId="2" fillId="0" borderId="31" xfId="1" applyFont="1" applyBorder="1" applyAlignment="1" applyProtection="1">
      <alignment horizontal="center" vertical="center" wrapText="1"/>
    </xf>
    <xf numFmtId="164" fontId="2" fillId="0" borderId="32" xfId="0" applyNumberFormat="1" applyFont="1" applyBorder="1" applyProtection="1">
      <alignment vertical="center"/>
    </xf>
    <xf numFmtId="164" fontId="2" fillId="0" borderId="0" xfId="0" applyNumberFormat="1" applyFont="1">
      <alignment vertical="center"/>
    </xf>
    <xf numFmtId="0" fontId="8" fillId="0" borderId="33" xfId="0" applyFont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right" vertical="center" wrapText="1"/>
    </xf>
    <xf numFmtId="164" fontId="2" fillId="0" borderId="27" xfId="1" applyFont="1" applyBorder="1" applyAlignment="1" applyProtection="1">
      <alignment horizontal="center" vertical="center" wrapText="1"/>
    </xf>
    <xf numFmtId="164" fontId="2" fillId="0" borderId="34" xfId="0" applyNumberFormat="1" applyFont="1" applyBorder="1" applyProtection="1">
      <alignment vertical="center"/>
    </xf>
    <xf numFmtId="0" fontId="8" fillId="2" borderId="35" xfId="0" applyFont="1" applyFill="1" applyBorder="1" applyAlignment="1" applyProtection="1">
      <alignment horizontal="center" vertical="center" wrapText="1"/>
      <protection locked="0"/>
    </xf>
    <xf numFmtId="164" fontId="2" fillId="0" borderId="36" xfId="0" applyNumberFormat="1" applyFont="1" applyBorder="1" applyAlignment="1" applyProtection="1">
      <alignment horizontal="right" vertical="center" wrapText="1"/>
    </xf>
    <xf numFmtId="164" fontId="2" fillId="0" borderId="37" xfId="1" applyFont="1" applyBorder="1" applyAlignment="1" applyProtection="1">
      <alignment horizontal="center" vertical="center" wrapText="1"/>
    </xf>
    <xf numFmtId="164" fontId="2" fillId="0" borderId="38" xfId="0" applyNumberFormat="1" applyFont="1" applyBorder="1" applyProtection="1">
      <alignment vertical="center"/>
    </xf>
    <xf numFmtId="0" fontId="10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right" vertical="center" wrapText="1"/>
    </xf>
    <xf numFmtId="164" fontId="4" fillId="0" borderId="42" xfId="1" applyFont="1" applyFill="1" applyBorder="1" applyAlignment="1">
      <alignment horizontal="center" vertical="center" wrapText="1"/>
    </xf>
    <xf numFmtId="164" fontId="4" fillId="0" borderId="43" xfId="0" applyNumberFormat="1" applyFont="1" applyFill="1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1" applyFont="1" applyBorder="1" applyAlignment="1">
      <alignment horizontal="center" vertical="center" wrapText="1"/>
    </xf>
    <xf numFmtId="164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164" fontId="8" fillId="0" borderId="47" xfId="1" applyFont="1" applyBorder="1" applyAlignment="1">
      <alignment vertical="center" wrapText="1"/>
    </xf>
    <xf numFmtId="164" fontId="2" fillId="0" borderId="48" xfId="0" applyNumberFormat="1" applyFont="1" applyBorder="1">
      <alignment vertical="center"/>
    </xf>
    <xf numFmtId="164" fontId="2" fillId="0" borderId="46" xfId="0" applyNumberFormat="1" applyFont="1" applyBorder="1" applyAlignment="1">
      <alignment horizontal="right" vertical="center" wrapText="1"/>
    </xf>
    <xf numFmtId="164" fontId="2" fillId="0" borderId="51" xfId="0" applyNumberFormat="1" applyFont="1" applyBorder="1">
      <alignment vertical="center"/>
    </xf>
    <xf numFmtId="0" fontId="2" fillId="2" borderId="55" xfId="0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Border="1" applyAlignment="1">
      <alignment horizontal="right" vertical="center" wrapText="1"/>
    </xf>
    <xf numFmtId="164" fontId="2" fillId="0" borderId="56" xfId="0" applyNumberFormat="1" applyFont="1" applyBorder="1">
      <alignment vertical="center"/>
    </xf>
    <xf numFmtId="0" fontId="12" fillId="0" borderId="64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right" vertical="top" wrapText="1"/>
    </xf>
    <xf numFmtId="164" fontId="8" fillId="0" borderId="63" xfId="1" applyFont="1" applyBorder="1" applyAlignment="1">
      <alignment vertical="center" wrapText="1"/>
    </xf>
    <xf numFmtId="164" fontId="2" fillId="0" borderId="65" xfId="0" applyNumberFormat="1" applyFont="1" applyBorder="1">
      <alignment vertical="center"/>
    </xf>
    <xf numFmtId="0" fontId="2" fillId="2" borderId="69" xfId="0" applyFont="1" applyFill="1" applyBorder="1" applyAlignment="1" applyProtection="1">
      <alignment horizontal="center" vertical="center" wrapText="1"/>
      <protection locked="0"/>
    </xf>
    <xf numFmtId="0" fontId="12" fillId="0" borderId="69" xfId="0" applyFont="1" applyBorder="1" applyAlignment="1">
      <alignment horizontal="right" vertical="top" wrapText="1"/>
    </xf>
    <xf numFmtId="0" fontId="12" fillId="0" borderId="70" xfId="0" applyFont="1" applyBorder="1" applyAlignment="1">
      <alignment horizontal="right" vertical="top" wrapText="1"/>
    </xf>
    <xf numFmtId="164" fontId="8" fillId="0" borderId="71" xfId="1" applyFont="1" applyBorder="1" applyAlignment="1">
      <alignment horizontal="center" vertical="center" wrapText="1"/>
    </xf>
    <xf numFmtId="164" fontId="2" fillId="0" borderId="72" xfId="0" applyNumberFormat="1" applyFont="1" applyBorder="1" applyAlignment="1">
      <alignment horizontal="center" vertical="center"/>
    </xf>
    <xf numFmtId="0" fontId="12" fillId="0" borderId="74" xfId="0" applyFont="1" applyBorder="1" applyAlignment="1">
      <alignment horizontal="right" vertical="top" wrapText="1"/>
    </xf>
    <xf numFmtId="0" fontId="12" fillId="0" borderId="59" xfId="0" applyFont="1" applyBorder="1" applyAlignment="1">
      <alignment horizontal="right" vertical="top" wrapText="1"/>
    </xf>
    <xf numFmtId="164" fontId="8" fillId="0" borderId="75" xfId="1" applyFont="1" applyBorder="1" applyAlignment="1">
      <alignment horizontal="center" vertical="center" wrapText="1"/>
    </xf>
    <xf numFmtId="164" fontId="2" fillId="0" borderId="76" xfId="0" applyNumberFormat="1" applyFont="1" applyBorder="1" applyAlignment="1">
      <alignment horizontal="center" vertical="center"/>
    </xf>
    <xf numFmtId="164" fontId="10" fillId="0" borderId="78" xfId="0" applyNumberFormat="1" applyFont="1" applyFill="1" applyBorder="1" applyAlignment="1">
      <alignment horizontal="right" vertical="center" wrapText="1"/>
    </xf>
    <xf numFmtId="164" fontId="4" fillId="0" borderId="43" xfId="1" applyFont="1" applyFill="1" applyBorder="1">
      <alignment vertical="center"/>
    </xf>
    <xf numFmtId="0" fontId="6" fillId="0" borderId="8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4" fillId="0" borderId="85" xfId="0" applyFont="1" applyBorder="1" applyAlignment="1">
      <alignment horizontal="right" vertical="center" wrapText="1"/>
    </xf>
    <xf numFmtId="0" fontId="2" fillId="0" borderId="85" xfId="0" applyFont="1" applyBorder="1" applyAlignment="1">
      <alignment horizontal="right" vertical="center" wrapText="1"/>
    </xf>
    <xf numFmtId="164" fontId="12" fillId="0" borderId="87" xfId="1" applyFont="1" applyBorder="1" applyAlignment="1">
      <alignment horizontal="right" vertical="top" wrapText="1"/>
    </xf>
    <xf numFmtId="0" fontId="2" fillId="0" borderId="88" xfId="0" applyFont="1" applyBorder="1" applyAlignment="1">
      <alignment vertical="center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164" fontId="2" fillId="0" borderId="90" xfId="0" applyNumberFormat="1" applyFont="1" applyBorder="1" applyAlignment="1">
      <alignment horizontal="right" vertical="center"/>
    </xf>
    <xf numFmtId="164" fontId="2" fillId="0" borderId="91" xfId="0" applyNumberFormat="1" applyFont="1" applyBorder="1" applyAlignment="1">
      <alignment horizontal="right" vertical="center"/>
    </xf>
    <xf numFmtId="0" fontId="2" fillId="0" borderId="92" xfId="0" applyFont="1" applyBorder="1" applyAlignment="1">
      <alignment vertical="center"/>
    </xf>
    <xf numFmtId="0" fontId="8" fillId="2" borderId="55" xfId="0" applyFont="1" applyFill="1" applyBorder="1" applyAlignment="1" applyProtection="1">
      <alignment horizontal="center" vertical="center" wrapText="1"/>
      <protection locked="0"/>
    </xf>
    <xf numFmtId="164" fontId="2" fillId="0" borderId="94" xfId="0" applyNumberFormat="1" applyFont="1" applyBorder="1" applyAlignment="1">
      <alignment horizontal="right" vertical="center"/>
    </xf>
    <xf numFmtId="0" fontId="2" fillId="0" borderId="95" xfId="0" applyFont="1" applyBorder="1" applyAlignment="1">
      <alignment vertical="center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Border="1" applyAlignment="1">
      <alignment horizontal="right" vertical="center" wrapText="1"/>
    </xf>
    <xf numFmtId="164" fontId="2" fillId="0" borderId="97" xfId="1" applyFont="1" applyBorder="1" applyAlignment="1">
      <alignment horizontal="right" vertical="center" wrapText="1"/>
    </xf>
    <xf numFmtId="164" fontId="2" fillId="0" borderId="98" xfId="1" applyFont="1" applyBorder="1" applyAlignment="1">
      <alignment horizontal="right" vertical="center" wrapText="1"/>
    </xf>
    <xf numFmtId="0" fontId="8" fillId="0" borderId="85" xfId="0" applyFont="1" applyBorder="1" applyAlignment="1">
      <alignment horizontal="center" vertical="center" wrapText="1"/>
    </xf>
    <xf numFmtId="164" fontId="2" fillId="0" borderId="85" xfId="0" applyNumberFormat="1" applyFont="1" applyBorder="1" applyAlignment="1">
      <alignment horizontal="right" vertical="center" wrapText="1"/>
    </xf>
    <xf numFmtId="0" fontId="2" fillId="0" borderId="85" xfId="0" applyFont="1" applyBorder="1" applyAlignment="1">
      <alignment horizontal="right" vertical="center"/>
    </xf>
    <xf numFmtId="164" fontId="2" fillId="0" borderId="87" xfId="1" applyFont="1" applyBorder="1" applyAlignment="1">
      <alignment horizontal="right" vertical="center" wrapText="1"/>
    </xf>
    <xf numFmtId="164" fontId="2" fillId="0" borderId="99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2" fillId="0" borderId="100" xfId="0" applyNumberFormat="1" applyFont="1" applyBorder="1" applyAlignment="1">
      <alignment horizontal="right" vertical="center"/>
    </xf>
    <xf numFmtId="164" fontId="10" fillId="0" borderId="10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3" fillId="0" borderId="0" xfId="0" applyFont="1">
      <alignment vertical="center"/>
    </xf>
    <xf numFmtId="164" fontId="2" fillId="0" borderId="44" xfId="0" applyNumberFormat="1" applyFont="1" applyBorder="1" applyAlignment="1">
      <alignment horizontal="right" vertical="center" wrapText="1"/>
    </xf>
    <xf numFmtId="0" fontId="2" fillId="0" borderId="0" xfId="0" applyFont="1" applyProtection="1">
      <alignment vertical="center"/>
      <protection locked="0"/>
    </xf>
    <xf numFmtId="164" fontId="2" fillId="0" borderId="83" xfId="1" applyFont="1" applyBorder="1" applyAlignment="1">
      <alignment horizontal="right" vertical="center" wrapText="1"/>
    </xf>
    <xf numFmtId="164" fontId="2" fillId="0" borderId="108" xfId="1" applyFont="1" applyBorder="1" applyAlignment="1">
      <alignment horizontal="right" vertical="center" wrapText="1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>
      <alignment horizontal="right" vertical="center" wrapText="1"/>
    </xf>
    <xf numFmtId="164" fontId="8" fillId="0" borderId="110" xfId="1" applyFont="1" applyBorder="1" applyAlignment="1">
      <alignment vertical="center" wrapText="1"/>
    </xf>
    <xf numFmtId="164" fontId="2" fillId="0" borderId="111" xfId="0" applyNumberFormat="1" applyFont="1" applyBorder="1">
      <alignment vertical="center"/>
    </xf>
    <xf numFmtId="164" fontId="2" fillId="0" borderId="33" xfId="0" applyNumberFormat="1" applyFont="1" applyBorder="1" applyAlignment="1">
      <alignment horizontal="right" vertical="center" wrapText="1"/>
    </xf>
    <xf numFmtId="164" fontId="8" fillId="0" borderId="33" xfId="1" applyFont="1" applyBorder="1" applyAlignment="1">
      <alignment vertical="center" wrapText="1"/>
    </xf>
    <xf numFmtId="164" fontId="2" fillId="0" borderId="112" xfId="0" applyNumberFormat="1" applyFont="1" applyBorder="1">
      <alignment vertical="center"/>
    </xf>
    <xf numFmtId="0" fontId="10" fillId="0" borderId="41" xfId="0" applyFont="1" applyFill="1" applyBorder="1" applyAlignment="1">
      <alignment horizontal="left" vertical="center" wrapText="1"/>
    </xf>
    <xf numFmtId="0" fontId="6" fillId="0" borderId="7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11" fillId="0" borderId="3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49" fontId="22" fillId="0" borderId="0" xfId="0" applyNumberFormat="1" applyFont="1" applyAlignment="1">
      <alignment horizontal="left" vertical="center"/>
    </xf>
    <xf numFmtId="164" fontId="2" fillId="0" borderId="50" xfId="0" applyNumberFormat="1" applyFont="1" applyBorder="1" applyAlignment="1">
      <alignment horizontal="right" vertical="center" wrapText="1"/>
    </xf>
    <xf numFmtId="0" fontId="24" fillId="0" borderId="4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85" xfId="0" applyFont="1" applyBorder="1" applyAlignment="1">
      <alignment horizontal="left" vertical="center" wrapText="1"/>
    </xf>
    <xf numFmtId="164" fontId="26" fillId="0" borderId="29" xfId="0" applyNumberFormat="1" applyFont="1" applyBorder="1" applyAlignment="1" applyProtection="1">
      <alignment horizontal="right" vertical="center" wrapText="1"/>
    </xf>
    <xf numFmtId="164" fontId="26" fillId="0" borderId="27" xfId="0" applyNumberFormat="1" applyFont="1" applyBorder="1" applyAlignment="1" applyProtection="1">
      <alignment horizontal="right" vertical="center" wrapText="1"/>
    </xf>
    <xf numFmtId="164" fontId="26" fillId="0" borderId="35" xfId="0" applyNumberFormat="1" applyFont="1" applyBorder="1" applyAlignment="1" applyProtection="1">
      <alignment horizontal="right" vertical="center" wrapText="1"/>
    </xf>
    <xf numFmtId="164" fontId="26" fillId="0" borderId="46" xfId="0" applyNumberFormat="1" applyFont="1" applyBorder="1" applyAlignment="1">
      <alignment horizontal="right" vertical="center" wrapText="1"/>
    </xf>
    <xf numFmtId="164" fontId="26" fillId="0" borderId="29" xfId="0" applyNumberFormat="1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7" fillId="0" borderId="114" xfId="0" applyFont="1" applyBorder="1" applyAlignment="1">
      <alignment horizontal="center" vertical="center" wrapText="1"/>
    </xf>
    <xf numFmtId="0" fontId="24" fillId="0" borderId="114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164" fontId="6" fillId="0" borderId="115" xfId="1" applyFont="1" applyBorder="1" applyAlignment="1">
      <alignment horizontal="center" vertical="center" wrapText="1"/>
    </xf>
    <xf numFmtId="164" fontId="6" fillId="0" borderId="108" xfId="1" applyFont="1" applyBorder="1" applyAlignment="1">
      <alignment horizontal="center" vertical="center" wrapText="1"/>
    </xf>
    <xf numFmtId="49" fontId="2" fillId="2" borderId="45" xfId="0" applyNumberFormat="1" applyFont="1" applyFill="1" applyBorder="1" applyAlignment="1" applyProtection="1">
      <alignment horizontal="center" vertical="center"/>
      <protection locked="0"/>
    </xf>
    <xf numFmtId="49" fontId="2" fillId="2" borderId="54" xfId="0" applyNumberFormat="1" applyFont="1" applyFill="1" applyBorder="1" applyAlignment="1" applyProtection="1">
      <alignment horizontal="center" vertical="center"/>
      <protection locked="0"/>
    </xf>
    <xf numFmtId="49" fontId="6" fillId="0" borderId="79" xfId="0" applyNumberFormat="1" applyFont="1" applyBorder="1" applyAlignment="1">
      <alignment horizontal="center" vertical="center" wrapText="1"/>
    </xf>
    <xf numFmtId="49" fontId="6" fillId="0" borderId="85" xfId="0" applyNumberFormat="1" applyFont="1" applyBorder="1" applyAlignment="1">
      <alignment horizontal="center" vertical="center" wrapText="1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85" xfId="0" applyNumberFormat="1" applyFont="1" applyBorder="1" applyAlignment="1">
      <alignment horizontal="left" vertical="center" wrapText="1"/>
    </xf>
    <xf numFmtId="49" fontId="29" fillId="2" borderId="45" xfId="0" applyNumberFormat="1" applyFont="1" applyFill="1" applyBorder="1" applyAlignment="1" applyProtection="1">
      <alignment horizontal="left" vertical="center"/>
      <protection locked="0"/>
    </xf>
    <xf numFmtId="49" fontId="29" fillId="2" borderId="54" xfId="0" applyNumberFormat="1" applyFont="1" applyFill="1" applyBorder="1" applyAlignment="1" applyProtection="1">
      <alignment horizontal="left" vertical="center"/>
      <protection locked="0"/>
    </xf>
    <xf numFmtId="49" fontId="29" fillId="2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7" xfId="0" quotePrefix="1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164" fontId="30" fillId="0" borderId="0" xfId="1" applyFont="1" applyAlignment="1">
      <alignment horizontal="center" vertical="center"/>
    </xf>
    <xf numFmtId="0" fontId="30" fillId="0" borderId="0" xfId="0" applyFont="1" applyAlignment="1">
      <alignment vertical="top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/>
    </xf>
    <xf numFmtId="164" fontId="30" fillId="0" borderId="0" xfId="1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0" fillId="0" borderId="0" xfId="0" applyFont="1" applyAlignment="1">
      <alignment horizontal="left" vertical="center"/>
    </xf>
    <xf numFmtId="164" fontId="30" fillId="0" borderId="0" xfId="1" applyFont="1" applyAlignment="1">
      <alignment horizontal="left" vertical="center"/>
    </xf>
    <xf numFmtId="14" fontId="30" fillId="0" borderId="0" xfId="0" applyNumberFormat="1" applyFont="1" applyAlignment="1">
      <alignment horizontal="left" vertical="center"/>
    </xf>
    <xf numFmtId="0" fontId="31" fillId="0" borderId="1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64" fontId="8" fillId="0" borderId="116" xfId="1" applyFont="1" applyBorder="1" applyAlignment="1">
      <alignment vertical="center" wrapText="1"/>
    </xf>
    <xf numFmtId="164" fontId="8" fillId="0" borderId="117" xfId="1" applyFont="1" applyBorder="1" applyAlignment="1">
      <alignment vertical="center" wrapText="1"/>
    </xf>
    <xf numFmtId="164" fontId="2" fillId="0" borderId="90" xfId="0" applyNumberFormat="1" applyFont="1" applyBorder="1" applyAlignment="1">
      <alignment horizontal="right" vertical="center" wrapText="1"/>
    </xf>
    <xf numFmtId="164" fontId="2" fillId="0" borderId="118" xfId="0" applyNumberFormat="1" applyFont="1" applyBorder="1" applyAlignment="1">
      <alignment horizontal="right" vertical="center" wrapText="1"/>
    </xf>
    <xf numFmtId="0" fontId="34" fillId="0" borderId="0" xfId="0" applyFo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2" borderId="2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2" fillId="2" borderId="89" xfId="0" applyFont="1" applyFill="1" applyBorder="1" applyAlignment="1" applyProtection="1">
      <alignment horizontal="left" vertical="center"/>
      <protection locked="0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 applyProtection="1">
      <alignment horizontal="left" vertical="center"/>
      <protection locked="0"/>
    </xf>
    <xf numFmtId="0" fontId="2" fillId="2" borderId="93" xfId="0" applyFont="1" applyFill="1" applyBorder="1" applyAlignment="1" applyProtection="1">
      <alignment horizontal="left" vertical="center"/>
      <protection locked="0"/>
    </xf>
    <xf numFmtId="0" fontId="2" fillId="2" borderId="53" xfId="0" applyFont="1" applyFill="1" applyBorder="1" applyAlignment="1" applyProtection="1">
      <alignment horizontal="left" vertical="center"/>
      <protection locked="0"/>
    </xf>
    <xf numFmtId="0" fontId="2" fillId="2" borderId="54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  <protection locked="0"/>
    </xf>
    <xf numFmtId="164" fontId="4" fillId="3" borderId="104" xfId="1" applyFont="1" applyFill="1" applyBorder="1" applyAlignment="1">
      <alignment horizontal="center" vertical="center"/>
    </xf>
    <xf numFmtId="164" fontId="4" fillId="3" borderId="105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7" fillId="0" borderId="106" xfId="1" applyFont="1" applyBorder="1" applyAlignment="1">
      <alignment horizontal="center" vertical="center"/>
    </xf>
    <xf numFmtId="164" fontId="17" fillId="0" borderId="107" xfId="1" applyFont="1" applyBorder="1" applyAlignment="1">
      <alignment horizontal="center" vertical="center"/>
    </xf>
    <xf numFmtId="0" fontId="18" fillId="0" borderId="11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0" borderId="62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 wrapText="1"/>
    </xf>
    <xf numFmtId="0" fontId="8" fillId="0" borderId="10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109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3" borderId="102" xfId="0" applyFont="1" applyFill="1" applyBorder="1" applyAlignment="1">
      <alignment horizontal="center" vertical="center"/>
    </xf>
    <xf numFmtId="0" fontId="4" fillId="3" borderId="103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left" vertical="center"/>
      <protection locked="0"/>
    </xf>
    <xf numFmtId="49" fontId="2" fillId="2" borderId="8" xfId="0" applyNumberFormat="1" applyFont="1" applyFill="1" applyBorder="1" applyAlignment="1" applyProtection="1">
      <alignment horizontal="left" vertical="center"/>
      <protection locked="0"/>
    </xf>
    <xf numFmtId="49" fontId="28" fillId="2" borderId="7" xfId="2" applyNumberFormat="1" applyFill="1" applyBorder="1" applyAlignment="1" applyProtection="1">
      <alignment horizontal="left" vertical="center"/>
      <protection locked="0"/>
    </xf>
    <xf numFmtId="0" fontId="2" fillId="0" borderId="73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164" fontId="6" fillId="0" borderId="17" xfId="1" applyFont="1" applyBorder="1" applyAlignment="1">
      <alignment horizontal="center" vertical="center" wrapText="1"/>
    </xf>
    <xf numFmtId="164" fontId="6" fillId="0" borderId="24" xfId="1" applyFont="1" applyBorder="1" applyAlignment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164" fontId="6" fillId="0" borderId="80" xfId="1" applyFont="1" applyBorder="1" applyAlignment="1">
      <alignment horizontal="center" vertical="center" wrapText="1"/>
    </xf>
    <xf numFmtId="164" fontId="6" fillId="0" borderId="83" xfId="1" applyFont="1" applyBorder="1" applyAlignment="1">
      <alignment horizontal="center" vertical="center" wrapText="1"/>
    </xf>
    <xf numFmtId="164" fontId="6" fillId="0" borderId="79" xfId="1" applyFont="1" applyBorder="1" applyAlignment="1">
      <alignment horizontal="center" vertical="center" wrapText="1"/>
    </xf>
    <xf numFmtId="164" fontId="6" fillId="0" borderId="36" xfId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49" fontId="12" fillId="0" borderId="50" xfId="0" applyNumberFormat="1" applyFont="1" applyBorder="1" applyAlignment="1" applyProtection="1">
      <alignment horizontal="center" vertical="center" wrapText="1"/>
      <protection locked="0"/>
    </xf>
    <xf numFmtId="49" fontId="12" fillId="0" borderId="45" xfId="0" applyNumberFormat="1" applyFont="1" applyBorder="1" applyAlignment="1" applyProtection="1">
      <alignment horizontal="center" vertical="center" wrapText="1"/>
      <protection locked="0"/>
    </xf>
    <xf numFmtId="0" fontId="12" fillId="0" borderId="53" xfId="0" applyFont="1" applyBorder="1" applyAlignment="1" applyProtection="1">
      <alignment horizontal="center" vertical="center" wrapText="1"/>
      <protection locked="0"/>
    </xf>
    <xf numFmtId="0" fontId="12" fillId="0" borderId="54" xfId="0" applyFont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</cellXfs>
  <cellStyles count="3">
    <cellStyle name="Lien hypertexte" xfId="2" builtinId="8"/>
    <cellStyle name="Monétaire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11</xdr:col>
      <xdr:colOff>959262</xdr:colOff>
      <xdr:row>4</xdr:row>
      <xdr:rowOff>196425</xdr:rowOff>
    </xdr:to>
    <xdr:pic>
      <xdr:nvPicPr>
        <xdr:cNvPr id="4" name="図 3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85725"/>
          <a:ext cx="8445912" cy="1368000"/>
        </a:xfrm>
        <a:prstGeom prst="rect">
          <a:avLst/>
        </a:prstGeom>
      </xdr:spPr>
    </xdr:pic>
    <xdr:clientData/>
  </xdr:twoCellAnchor>
  <xdr:twoCellAnchor>
    <xdr:from>
      <xdr:col>9</xdr:col>
      <xdr:colOff>514350</xdr:colOff>
      <xdr:row>0</xdr:row>
      <xdr:rowOff>76200</xdr:rowOff>
    </xdr:from>
    <xdr:to>
      <xdr:col>11</xdr:col>
      <xdr:colOff>885825</xdr:colOff>
      <xdr:row>3</xdr:row>
      <xdr:rowOff>190500</xdr:rowOff>
    </xdr:to>
    <xdr:sp macro="" textlink="">
      <xdr:nvSpPr>
        <xdr:cNvPr id="3" name="正方形/長方形 2"/>
        <xdr:cNvSpPr/>
      </xdr:nvSpPr>
      <xdr:spPr>
        <a:xfrm>
          <a:off x="6886575" y="76200"/>
          <a:ext cx="2295525" cy="990600"/>
        </a:xfrm>
        <a:prstGeom prst="rect">
          <a:avLst/>
        </a:prstGeom>
        <a:ln>
          <a:solidFill>
            <a:schemeClr val="tx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A retourner dûment</a:t>
          </a:r>
          <a:r>
            <a:rPr kumimoji="1" lang="en-US" altLang="ja-JP" sz="1100" baseline="0"/>
            <a:t> remplie pour </a:t>
          </a:r>
        </a:p>
        <a:p>
          <a:pPr algn="ctr"/>
          <a:r>
            <a:rPr kumimoji="1" lang="en-US" altLang="ja-JP" sz="1800" b="1" baseline="0">
              <a:solidFill>
                <a:srgbClr val="C00000"/>
              </a:solidFill>
            </a:rPr>
            <a:t>le 29 février 2016</a:t>
          </a:r>
        </a:p>
        <a:p>
          <a:pPr algn="ctr"/>
          <a:r>
            <a:rPr kumimoji="1" lang="en-US" altLang="ja-JP" sz="1100" baseline="0"/>
            <a:t>marketing.jp@atout-france.fr</a:t>
          </a:r>
        </a:p>
        <a:p>
          <a:pPr algn="ctr"/>
          <a:r>
            <a:rPr kumimoji="1" lang="en-US" altLang="ja-JP" sz="1100" baseline="0"/>
            <a:t>Fax: +81 3 3505 2873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showGridLines="0" showZeros="0" tabSelected="1" zoomScaleNormal="100" workbookViewId="0">
      <selection activeCell="B81" activeCellId="15" sqref="B81:G81"/>
    </sheetView>
  </sheetViews>
  <sheetFormatPr baseColWidth="10" defaultColWidth="9" defaultRowHeight="20.100000000000001" customHeight="1"/>
  <cols>
    <col min="1" max="2" width="8.5703125" style="1" customWidth="1"/>
    <col min="3" max="3" width="12.5703125" style="1" customWidth="1"/>
    <col min="4" max="5" width="7.5703125" style="1" customWidth="1"/>
    <col min="6" max="7" width="8.5703125" style="1" customWidth="1"/>
    <col min="8" max="8" width="8.5703125" style="2" customWidth="1"/>
    <col min="9" max="10" width="12.5703125" style="3" customWidth="1"/>
    <col min="11" max="11" width="12.5703125" style="4" customWidth="1"/>
    <col min="12" max="12" width="12.5703125" style="1" customWidth="1"/>
    <col min="13" max="13" width="9" style="1" hidden="1" customWidth="1"/>
    <col min="14" max="16384" width="9" style="1"/>
  </cols>
  <sheetData>
    <row r="1" spans="1:12" s="148" customFormat="1" ht="20.100000000000001" customHeight="1">
      <c r="C1" s="173" t="s">
        <v>0</v>
      </c>
      <c r="D1" s="173"/>
      <c r="E1" s="149"/>
      <c r="H1" s="150"/>
      <c r="I1" s="151"/>
      <c r="J1" s="151"/>
      <c r="K1" s="152"/>
    </row>
    <row r="2" spans="1:12" s="148" customFormat="1" ht="20.100000000000001" customHeight="1">
      <c r="C2" s="173"/>
      <c r="D2" s="173"/>
      <c r="E2" s="149"/>
      <c r="H2" s="150"/>
      <c r="I2" s="151"/>
      <c r="J2" s="151"/>
      <c r="K2" s="152"/>
    </row>
    <row r="3" spans="1:12" s="153" customFormat="1" ht="30" customHeight="1">
      <c r="C3" s="173"/>
      <c r="D3" s="173"/>
      <c r="E3" s="154" t="s">
        <v>1</v>
      </c>
      <c r="G3" s="154"/>
      <c r="H3" s="154"/>
      <c r="I3" s="154"/>
      <c r="J3" s="155"/>
      <c r="K3" s="156"/>
      <c r="L3" s="155"/>
    </row>
    <row r="4" spans="1:12" s="148" customFormat="1" ht="30" customHeight="1">
      <c r="C4" s="173"/>
      <c r="D4" s="173"/>
      <c r="E4" s="157" t="s">
        <v>2</v>
      </c>
      <c r="G4" s="157"/>
      <c r="H4" s="157"/>
      <c r="I4" s="157"/>
      <c r="J4" s="158"/>
      <c r="K4" s="159"/>
      <c r="L4" s="160"/>
    </row>
    <row r="5" spans="1:12" s="148" customFormat="1" ht="20.100000000000001" customHeight="1" thickBot="1">
      <c r="A5" s="169"/>
      <c r="C5" s="161"/>
      <c r="D5" s="161"/>
      <c r="E5" s="162"/>
      <c r="H5" s="150"/>
      <c r="I5" s="151"/>
      <c r="J5" s="151"/>
      <c r="K5" s="152"/>
    </row>
    <row r="6" spans="1:12" ht="21.95" customHeight="1">
      <c r="A6" s="174" t="s">
        <v>3</v>
      </c>
      <c r="B6" s="175"/>
      <c r="C6" s="175"/>
      <c r="D6" s="175"/>
      <c r="E6" s="131" t="s">
        <v>56</v>
      </c>
      <c r="F6" s="131"/>
      <c r="G6" s="131"/>
      <c r="H6" s="131"/>
      <c r="I6" s="131"/>
      <c r="J6" s="131"/>
      <c r="K6" s="131"/>
      <c r="L6" s="132"/>
    </row>
    <row r="7" spans="1:12" ht="21.95" customHeight="1">
      <c r="A7" s="171" t="s">
        <v>4</v>
      </c>
      <c r="B7" s="172"/>
      <c r="C7" s="172"/>
      <c r="D7" s="172"/>
      <c r="E7" s="241"/>
      <c r="F7" s="241"/>
      <c r="G7" s="241"/>
      <c r="H7" s="241"/>
      <c r="I7" s="241"/>
      <c r="J7" s="241"/>
      <c r="K7" s="241"/>
      <c r="L7" s="242"/>
    </row>
    <row r="8" spans="1:12" ht="21.95" customHeight="1">
      <c r="A8" s="171" t="s">
        <v>5</v>
      </c>
      <c r="B8" s="172"/>
      <c r="C8" s="172"/>
      <c r="D8" s="172"/>
      <c r="E8" s="241"/>
      <c r="F8" s="241"/>
      <c r="G8" s="241"/>
      <c r="H8" s="241"/>
      <c r="I8" s="241"/>
      <c r="J8" s="241"/>
      <c r="K8" s="241"/>
      <c r="L8" s="242"/>
    </row>
    <row r="9" spans="1:12" ht="21.95" customHeight="1">
      <c r="A9" s="171" t="s">
        <v>6</v>
      </c>
      <c r="B9" s="172"/>
      <c r="C9" s="172"/>
      <c r="D9" s="172"/>
      <c r="E9" s="241"/>
      <c r="F9" s="241"/>
      <c r="G9" s="241"/>
      <c r="H9" s="241"/>
      <c r="I9" s="241"/>
      <c r="J9" s="241"/>
      <c r="K9" s="241"/>
      <c r="L9" s="242"/>
    </row>
    <row r="10" spans="1:12" ht="21.95" customHeight="1">
      <c r="A10" s="171" t="s">
        <v>7</v>
      </c>
      <c r="B10" s="172"/>
      <c r="C10" s="172"/>
      <c r="D10" s="172"/>
      <c r="E10" s="147" t="s">
        <v>95</v>
      </c>
      <c r="F10" s="241"/>
      <c r="G10" s="241"/>
      <c r="H10" s="241"/>
      <c r="I10" s="241"/>
      <c r="J10" s="241"/>
      <c r="K10" s="241"/>
      <c r="L10" s="242"/>
    </row>
    <row r="11" spans="1:12" ht="21.95" customHeight="1">
      <c r="A11" s="171" t="s">
        <v>8</v>
      </c>
      <c r="B11" s="172"/>
      <c r="C11" s="172"/>
      <c r="D11" s="172"/>
      <c r="E11" s="243"/>
      <c r="F11" s="241"/>
      <c r="G11" s="241"/>
      <c r="H11" s="241"/>
      <c r="I11" s="241"/>
      <c r="J11" s="241"/>
      <c r="K11" s="241"/>
      <c r="L11" s="242"/>
    </row>
    <row r="12" spans="1:12" ht="21.95" customHeight="1">
      <c r="A12" s="171" t="s">
        <v>9</v>
      </c>
      <c r="B12" s="172"/>
      <c r="C12" s="172"/>
      <c r="D12" s="172"/>
      <c r="E12" s="241"/>
      <c r="F12" s="241"/>
      <c r="G12" s="241"/>
      <c r="H12" s="241"/>
      <c r="I12" s="241"/>
      <c r="J12" s="241"/>
      <c r="K12" s="241"/>
      <c r="L12" s="242"/>
    </row>
    <row r="13" spans="1:12" ht="21.95" customHeight="1">
      <c r="A13" s="171" t="s">
        <v>10</v>
      </c>
      <c r="B13" s="172"/>
      <c r="C13" s="172"/>
      <c r="D13" s="172"/>
      <c r="E13" s="241"/>
      <c r="F13" s="241"/>
      <c r="G13" s="241"/>
      <c r="H13" s="241"/>
      <c r="I13" s="241"/>
      <c r="J13" s="241"/>
      <c r="K13" s="241"/>
      <c r="L13" s="242"/>
    </row>
    <row r="14" spans="1:12" ht="21.95" customHeight="1" thickBot="1">
      <c r="A14" s="176" t="s">
        <v>11</v>
      </c>
      <c r="B14" s="177"/>
      <c r="C14" s="177"/>
      <c r="D14" s="177"/>
      <c r="E14" s="249"/>
      <c r="F14" s="249"/>
      <c r="G14" s="249"/>
      <c r="H14" s="249"/>
      <c r="I14" s="249"/>
      <c r="J14" s="249"/>
      <c r="K14" s="249"/>
      <c r="L14" s="250"/>
    </row>
    <row r="15" spans="1:12" ht="9.9499999999999993" customHeight="1" thickBot="1">
      <c r="A15" s="6"/>
      <c r="B15" s="6"/>
      <c r="C15" s="6"/>
      <c r="D15" s="6"/>
      <c r="E15" s="6"/>
      <c r="F15" s="6"/>
      <c r="G15" s="6"/>
    </row>
    <row r="16" spans="1:12" s="2" customFormat="1" ht="20.100000000000001" customHeight="1">
      <c r="A16" s="186" t="s">
        <v>52</v>
      </c>
      <c r="B16" s="187"/>
      <c r="C16" s="187"/>
      <c r="D16" s="187"/>
      <c r="E16" s="187"/>
      <c r="F16" s="187"/>
      <c r="G16" s="188"/>
      <c r="H16" s="195" t="s">
        <v>12</v>
      </c>
      <c r="I16" s="195" t="s">
        <v>13</v>
      </c>
      <c r="J16" s="7" t="s">
        <v>14</v>
      </c>
      <c r="K16" s="247" t="s">
        <v>15</v>
      </c>
      <c r="L16" s="8" t="s">
        <v>16</v>
      </c>
    </row>
    <row r="17" spans="1:14" s="2" customFormat="1" ht="20.100000000000001" customHeight="1">
      <c r="A17" s="189"/>
      <c r="B17" s="190"/>
      <c r="C17" s="190"/>
      <c r="D17" s="190"/>
      <c r="E17" s="190"/>
      <c r="F17" s="190"/>
      <c r="G17" s="191"/>
      <c r="H17" s="196"/>
      <c r="I17" s="196"/>
      <c r="J17" s="9" t="s">
        <v>17</v>
      </c>
      <c r="K17" s="248"/>
      <c r="L17" s="10" t="s">
        <v>17</v>
      </c>
    </row>
    <row r="18" spans="1:14" ht="21.95" customHeight="1">
      <c r="A18" s="180" t="s">
        <v>18</v>
      </c>
      <c r="B18" s="181"/>
      <c r="C18" s="181"/>
      <c r="D18" s="181"/>
      <c r="E18" s="181"/>
      <c r="F18" s="181"/>
      <c r="G18" s="182"/>
      <c r="H18" s="11"/>
      <c r="I18" s="124">
        <v>585000</v>
      </c>
      <c r="J18" s="12">
        <f>I18*1.2</f>
        <v>702000</v>
      </c>
      <c r="K18" s="13">
        <f>H18*I18</f>
        <v>0</v>
      </c>
      <c r="L18" s="14">
        <f>H18*J18</f>
        <v>0</v>
      </c>
      <c r="M18" s="15"/>
      <c r="N18" s="15"/>
    </row>
    <row r="19" spans="1:14" ht="21.95" customHeight="1">
      <c r="A19" s="183" t="s">
        <v>19</v>
      </c>
      <c r="B19" s="184"/>
      <c r="C19" s="185"/>
      <c r="D19" s="185"/>
      <c r="E19" s="185"/>
      <c r="F19" s="185"/>
      <c r="G19" s="185"/>
      <c r="H19" s="16"/>
      <c r="I19" s="125"/>
      <c r="J19" s="17"/>
      <c r="K19" s="18"/>
      <c r="L19" s="19"/>
      <c r="M19" s="15"/>
      <c r="N19" s="15"/>
    </row>
    <row r="20" spans="1:14" ht="21.95" customHeight="1">
      <c r="A20" s="180" t="s">
        <v>20</v>
      </c>
      <c r="B20" s="181"/>
      <c r="C20" s="181"/>
      <c r="D20" s="181"/>
      <c r="E20" s="181"/>
      <c r="F20" s="181"/>
      <c r="G20" s="182"/>
      <c r="H20" s="20"/>
      <c r="I20" s="126">
        <v>90000</v>
      </c>
      <c r="J20" s="21">
        <f>I20*1.2</f>
        <v>108000</v>
      </c>
      <c r="K20" s="22">
        <f>H20*I20</f>
        <v>0</v>
      </c>
      <c r="L20" s="23">
        <f>H20*J20</f>
        <v>0</v>
      </c>
      <c r="M20" s="15"/>
      <c r="N20" s="15"/>
    </row>
    <row r="21" spans="1:14" ht="21.95" customHeight="1" thickBot="1">
      <c r="A21" s="183" t="s">
        <v>19</v>
      </c>
      <c r="B21" s="184"/>
      <c r="C21" s="185"/>
      <c r="D21" s="185"/>
      <c r="E21" s="185"/>
      <c r="F21" s="185"/>
      <c r="G21" s="185"/>
      <c r="H21" s="16"/>
      <c r="I21" s="125"/>
      <c r="J21" s="17"/>
      <c r="K21" s="18"/>
      <c r="L21" s="19"/>
      <c r="M21" s="15"/>
      <c r="N21" s="15"/>
    </row>
    <row r="22" spans="1:14" ht="30" customHeight="1" thickBot="1">
      <c r="A22" s="178" t="s">
        <v>54</v>
      </c>
      <c r="B22" s="179"/>
      <c r="C22" s="179"/>
      <c r="D22" s="24"/>
      <c r="E22" s="24"/>
      <c r="F22" s="100"/>
      <c r="G22" s="100"/>
      <c r="H22" s="25"/>
      <c r="I22" s="26"/>
      <c r="J22" s="26"/>
      <c r="K22" s="27">
        <f>SUM(K18:K21)</f>
        <v>0</v>
      </c>
      <c r="L22" s="28">
        <f>SUM(L18:L21)</f>
        <v>0</v>
      </c>
      <c r="M22" s="15"/>
      <c r="N22" s="15"/>
    </row>
    <row r="23" spans="1:14" ht="39.950000000000003" customHeight="1">
      <c r="A23" s="251" t="s">
        <v>96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15"/>
      <c r="N23" s="15"/>
    </row>
    <row r="24" spans="1:14" s="34" customFormat="1" ht="9.9499999999999993" customHeight="1" thickBot="1">
      <c r="A24" s="29"/>
      <c r="B24" s="29"/>
      <c r="C24" s="29"/>
      <c r="D24" s="29"/>
      <c r="E24" s="29"/>
      <c r="F24" s="29"/>
      <c r="G24" s="29"/>
      <c r="H24" s="30"/>
      <c r="I24" s="31"/>
      <c r="J24" s="31"/>
      <c r="K24" s="32"/>
      <c r="L24" s="33"/>
      <c r="N24" s="33"/>
    </row>
    <row r="25" spans="1:14" s="2" customFormat="1" ht="20.100000000000001" customHeight="1">
      <c r="A25" s="186" t="s">
        <v>21</v>
      </c>
      <c r="B25" s="187"/>
      <c r="C25" s="187"/>
      <c r="D25" s="187"/>
      <c r="E25" s="187"/>
      <c r="F25" s="187"/>
      <c r="G25" s="188"/>
      <c r="H25" s="195" t="s">
        <v>12</v>
      </c>
      <c r="I25" s="195" t="s">
        <v>13</v>
      </c>
      <c r="J25" s="7" t="s">
        <v>14</v>
      </c>
      <c r="K25" s="247" t="s">
        <v>15</v>
      </c>
      <c r="L25" s="8" t="s">
        <v>16</v>
      </c>
    </row>
    <row r="26" spans="1:14" s="2" customFormat="1" ht="20.100000000000001" customHeight="1">
      <c r="A26" s="189"/>
      <c r="B26" s="190"/>
      <c r="C26" s="190"/>
      <c r="D26" s="190"/>
      <c r="E26" s="190"/>
      <c r="F26" s="190"/>
      <c r="G26" s="191"/>
      <c r="H26" s="196"/>
      <c r="I26" s="196"/>
      <c r="J26" s="9" t="s">
        <v>17</v>
      </c>
      <c r="K26" s="248"/>
      <c r="L26" s="10" t="s">
        <v>17</v>
      </c>
    </row>
    <row r="27" spans="1:14" ht="21.95" customHeight="1">
      <c r="A27" s="163" t="s">
        <v>82</v>
      </c>
      <c r="B27" s="223" t="s">
        <v>22</v>
      </c>
      <c r="C27" s="224"/>
      <c r="D27" s="192" t="s">
        <v>23</v>
      </c>
      <c r="E27" s="193"/>
      <c r="F27" s="193"/>
      <c r="G27" s="194"/>
      <c r="H27" s="35"/>
      <c r="I27" s="127">
        <v>30000</v>
      </c>
      <c r="J27" s="89">
        <f>I27*1.2</f>
        <v>36000</v>
      </c>
      <c r="K27" s="36">
        <f t="shared" ref="K27:K30" si="0">H27*I27</f>
        <v>0</v>
      </c>
      <c r="L27" s="37">
        <f t="shared" ref="L27:L30" si="1">H27*J27</f>
        <v>0</v>
      </c>
      <c r="M27" s="15"/>
      <c r="N27" s="15"/>
    </row>
    <row r="28" spans="1:14" ht="21.95" customHeight="1">
      <c r="A28" s="164" t="s">
        <v>83</v>
      </c>
      <c r="B28" s="225" t="s">
        <v>24</v>
      </c>
      <c r="C28" s="226"/>
      <c r="D28" s="192" t="s">
        <v>23</v>
      </c>
      <c r="E28" s="193"/>
      <c r="F28" s="193"/>
      <c r="G28" s="194"/>
      <c r="H28" s="35"/>
      <c r="I28" s="127">
        <v>60000</v>
      </c>
      <c r="J28" s="89">
        <f t="shared" ref="J28:J34" si="2">I28*1.2</f>
        <v>72000</v>
      </c>
      <c r="K28" s="36">
        <f t="shared" si="0"/>
        <v>0</v>
      </c>
      <c r="L28" s="37">
        <f t="shared" si="1"/>
        <v>0</v>
      </c>
      <c r="M28" s="15"/>
      <c r="N28" s="15"/>
    </row>
    <row r="29" spans="1:14" ht="44.1" customHeight="1">
      <c r="A29" s="220" t="s">
        <v>84</v>
      </c>
      <c r="B29" s="227" t="s">
        <v>55</v>
      </c>
      <c r="C29" s="228"/>
      <c r="D29" s="252" t="s">
        <v>57</v>
      </c>
      <c r="E29" s="252"/>
      <c r="F29" s="252"/>
      <c r="G29" s="252"/>
      <c r="H29" s="93"/>
      <c r="I29" s="128">
        <v>48000</v>
      </c>
      <c r="J29" s="113">
        <f t="shared" si="2"/>
        <v>57600</v>
      </c>
      <c r="K29" s="36">
        <f t="shared" si="0"/>
        <v>0</v>
      </c>
      <c r="L29" s="37">
        <f t="shared" si="1"/>
        <v>0</v>
      </c>
      <c r="M29" s="15"/>
      <c r="N29" s="15"/>
    </row>
    <row r="30" spans="1:14" ht="44.1" customHeight="1">
      <c r="A30" s="221"/>
      <c r="B30" s="229" t="s">
        <v>25</v>
      </c>
      <c r="C30" s="230"/>
      <c r="D30" s="252" t="s">
        <v>57</v>
      </c>
      <c r="E30" s="252"/>
      <c r="F30" s="252"/>
      <c r="G30" s="252"/>
      <c r="H30" s="93"/>
      <c r="I30" s="128">
        <v>48000</v>
      </c>
      <c r="J30" s="97">
        <f t="shared" si="2"/>
        <v>57600</v>
      </c>
      <c r="K30" s="95">
        <f t="shared" si="0"/>
        <v>0</v>
      </c>
      <c r="L30" s="96">
        <f t="shared" si="1"/>
        <v>0</v>
      </c>
      <c r="M30" s="15"/>
      <c r="N30" s="15"/>
    </row>
    <row r="31" spans="1:14" ht="35.1" customHeight="1">
      <c r="A31" s="221"/>
      <c r="B31" s="231" t="s">
        <v>58</v>
      </c>
      <c r="C31" s="231"/>
      <c r="D31" s="231"/>
      <c r="E31" s="231"/>
      <c r="F31" s="231"/>
      <c r="G31" s="231"/>
      <c r="H31" s="231"/>
      <c r="I31" s="231"/>
      <c r="J31" s="97"/>
      <c r="K31" s="98"/>
      <c r="L31" s="99"/>
      <c r="M31" s="15"/>
      <c r="N31" s="15"/>
    </row>
    <row r="32" spans="1:14" ht="44.1" customHeight="1">
      <c r="A32" s="222"/>
      <c r="B32" s="232" t="s">
        <v>26</v>
      </c>
      <c r="C32" s="233"/>
      <c r="D32" s="258" t="s">
        <v>57</v>
      </c>
      <c r="E32" s="258"/>
      <c r="F32" s="258"/>
      <c r="G32" s="228"/>
      <c r="H32" s="93"/>
      <c r="I32" s="128">
        <v>65000</v>
      </c>
      <c r="J32" s="94">
        <f t="shared" si="2"/>
        <v>78000</v>
      </c>
      <c r="K32" s="95">
        <f>H32*I32</f>
        <v>0</v>
      </c>
      <c r="L32" s="96">
        <f>H32*J32</f>
        <v>0</v>
      </c>
      <c r="M32" s="15"/>
      <c r="N32" s="15"/>
    </row>
    <row r="33" spans="1:14" ht="21.95" customHeight="1">
      <c r="A33" s="263" t="s">
        <v>99</v>
      </c>
      <c r="B33" s="264"/>
      <c r="C33" s="117" t="s">
        <v>27</v>
      </c>
      <c r="D33" s="267">
        <f>C19</f>
        <v>0</v>
      </c>
      <c r="E33" s="267"/>
      <c r="F33" s="267"/>
      <c r="G33" s="268"/>
      <c r="H33" s="35"/>
      <c r="I33" s="38">
        <v>10000</v>
      </c>
      <c r="J33" s="167">
        <f t="shared" si="2"/>
        <v>12000</v>
      </c>
      <c r="K33" s="165">
        <f>H33*I33</f>
        <v>0</v>
      </c>
      <c r="L33" s="39">
        <f>H33*J33</f>
        <v>0</v>
      </c>
      <c r="M33" s="15"/>
      <c r="N33" s="15"/>
    </row>
    <row r="34" spans="1:14" ht="21.95" customHeight="1" thickBot="1">
      <c r="A34" s="265"/>
      <c r="B34" s="266"/>
      <c r="C34" s="118" t="s">
        <v>27</v>
      </c>
      <c r="D34" s="269">
        <f>C21</f>
        <v>0</v>
      </c>
      <c r="E34" s="269"/>
      <c r="F34" s="269"/>
      <c r="G34" s="270"/>
      <c r="H34" s="40"/>
      <c r="I34" s="41">
        <v>10000</v>
      </c>
      <c r="J34" s="168">
        <f t="shared" si="2"/>
        <v>12000</v>
      </c>
      <c r="K34" s="166">
        <f>H34*I34</f>
        <v>0</v>
      </c>
      <c r="L34" s="42">
        <f>H34*J34</f>
        <v>0</v>
      </c>
      <c r="M34" s="15"/>
      <c r="N34" s="15"/>
    </row>
    <row r="35" spans="1:14" ht="21.95" customHeight="1" thickBot="1">
      <c r="A35" s="253" t="s">
        <v>28</v>
      </c>
      <c r="B35" s="254"/>
      <c r="C35" s="254"/>
      <c r="D35" s="254"/>
      <c r="E35" s="254"/>
      <c r="F35" s="254"/>
      <c r="G35" s="254"/>
      <c r="H35" s="43"/>
      <c r="I35" s="44"/>
      <c r="J35" s="44"/>
      <c r="K35" s="45"/>
      <c r="L35" s="46"/>
    </row>
    <row r="36" spans="1:14" ht="21.95" customHeight="1">
      <c r="A36" s="255" t="s">
        <v>29</v>
      </c>
      <c r="B36" s="256"/>
      <c r="C36" s="256"/>
      <c r="D36" s="256"/>
      <c r="E36" s="256"/>
      <c r="F36" s="256"/>
      <c r="G36" s="257"/>
      <c r="H36" s="47"/>
      <c r="I36" s="48"/>
      <c r="J36" s="49"/>
      <c r="K36" s="50" t="s">
        <v>30</v>
      </c>
      <c r="L36" s="51" t="s">
        <v>30</v>
      </c>
      <c r="M36" s="1" t="s">
        <v>93</v>
      </c>
    </row>
    <row r="37" spans="1:14" ht="21.95" customHeight="1" thickBot="1">
      <c r="A37" s="244" t="s">
        <v>31</v>
      </c>
      <c r="B37" s="245"/>
      <c r="C37" s="245"/>
      <c r="D37" s="245"/>
      <c r="E37" s="245"/>
      <c r="F37" s="245"/>
      <c r="G37" s="246"/>
      <c r="H37" s="47"/>
      <c r="I37" s="52"/>
      <c r="J37" s="53"/>
      <c r="K37" s="54" t="s">
        <v>30</v>
      </c>
      <c r="L37" s="55" t="s">
        <v>30</v>
      </c>
      <c r="M37" s="1" t="s">
        <v>94</v>
      </c>
    </row>
    <row r="38" spans="1:14" ht="30" customHeight="1" thickBot="1">
      <c r="A38" s="271" t="s">
        <v>32</v>
      </c>
      <c r="B38" s="272"/>
      <c r="C38" s="272"/>
      <c r="D38" s="272"/>
      <c r="E38" s="272"/>
      <c r="F38" s="272"/>
      <c r="G38" s="272"/>
      <c r="H38" s="217"/>
      <c r="I38" s="217"/>
      <c r="J38" s="218"/>
      <c r="K38" s="56">
        <f>SUM(K27:K34)</f>
        <v>0</v>
      </c>
      <c r="L38" s="57">
        <f>SUM(L27:L34)</f>
        <v>0</v>
      </c>
      <c r="N38" s="15"/>
    </row>
    <row r="39" spans="1:14" ht="20.100000000000001" customHeight="1" thickBot="1">
      <c r="A39" s="5"/>
      <c r="B39" s="5"/>
      <c r="C39" s="5"/>
      <c r="D39" s="5"/>
      <c r="E39" s="5"/>
      <c r="F39" s="5"/>
      <c r="G39" s="5"/>
    </row>
    <row r="40" spans="1:14" ht="20.100000000000001" customHeight="1">
      <c r="A40" s="186" t="s">
        <v>53</v>
      </c>
      <c r="B40" s="187"/>
      <c r="C40" s="187"/>
      <c r="D40" s="188"/>
      <c r="E40" s="129" t="s">
        <v>89</v>
      </c>
      <c r="F40" s="115" t="s">
        <v>33</v>
      </c>
      <c r="G40" s="115" t="s">
        <v>33</v>
      </c>
      <c r="H40" s="116" t="s">
        <v>12</v>
      </c>
      <c r="I40" s="273" t="s">
        <v>13</v>
      </c>
      <c r="J40" s="261" t="s">
        <v>15</v>
      </c>
      <c r="K40" s="259" t="s">
        <v>34</v>
      </c>
    </row>
    <row r="41" spans="1:14" ht="20.100000000000001" customHeight="1">
      <c r="A41" s="275"/>
      <c r="B41" s="276"/>
      <c r="C41" s="276"/>
      <c r="D41" s="277"/>
      <c r="E41" s="130" t="s">
        <v>90</v>
      </c>
      <c r="F41" s="114" t="s">
        <v>35</v>
      </c>
      <c r="G41" s="114" t="s">
        <v>36</v>
      </c>
      <c r="H41" s="120" t="s">
        <v>37</v>
      </c>
      <c r="I41" s="274"/>
      <c r="J41" s="262"/>
      <c r="K41" s="260"/>
    </row>
    <row r="42" spans="1:14" ht="20.100000000000001" customHeight="1" thickBot="1">
      <c r="A42" s="278"/>
      <c r="B42" s="279"/>
      <c r="C42" s="279"/>
      <c r="D42" s="280"/>
      <c r="E42" s="133"/>
      <c r="F42" s="134" t="s">
        <v>91</v>
      </c>
      <c r="G42" s="134" t="s">
        <v>92</v>
      </c>
      <c r="H42" s="134"/>
      <c r="I42" s="135"/>
      <c r="J42" s="136"/>
      <c r="K42" s="137"/>
    </row>
    <row r="43" spans="1:14" ht="21.95" customHeight="1">
      <c r="A43" s="197" t="s">
        <v>38</v>
      </c>
      <c r="B43" s="198"/>
      <c r="C43" s="198"/>
      <c r="D43" s="199"/>
      <c r="E43" s="123"/>
      <c r="F43" s="101"/>
      <c r="G43" s="58"/>
      <c r="H43" s="59"/>
      <c r="I43" s="60"/>
      <c r="J43" s="61"/>
      <c r="K43" s="62"/>
      <c r="M43" s="2"/>
    </row>
    <row r="44" spans="1:14" ht="21.95" customHeight="1">
      <c r="A44" s="63" t="s">
        <v>27</v>
      </c>
      <c r="B44" s="200"/>
      <c r="C44" s="201"/>
      <c r="D44" s="202"/>
      <c r="E44" s="144"/>
      <c r="F44" s="138"/>
      <c r="G44" s="138"/>
      <c r="H44" s="64"/>
      <c r="I44" s="38">
        <v>25402</v>
      </c>
      <c r="J44" s="65">
        <f>H44*I44</f>
        <v>0</v>
      </c>
      <c r="K44" s="91"/>
      <c r="L44" s="15"/>
      <c r="M44" s="1" t="s">
        <v>87</v>
      </c>
    </row>
    <row r="45" spans="1:14" ht="21.95" customHeight="1" thickBot="1">
      <c r="A45" s="67" t="s">
        <v>27</v>
      </c>
      <c r="B45" s="203"/>
      <c r="C45" s="204"/>
      <c r="D45" s="205"/>
      <c r="E45" s="145"/>
      <c r="F45" s="139"/>
      <c r="G45" s="139"/>
      <c r="H45" s="68"/>
      <c r="I45" s="41">
        <v>25402</v>
      </c>
      <c r="J45" s="69">
        <f>H45*I45</f>
        <v>0</v>
      </c>
      <c r="K45" s="92">
        <f>SUM(J44:J45)</f>
        <v>0</v>
      </c>
      <c r="L45" s="15"/>
      <c r="M45" s="5" t="s">
        <v>88</v>
      </c>
    </row>
    <row r="46" spans="1:14" ht="21.95" customHeight="1">
      <c r="A46" s="197" t="s">
        <v>39</v>
      </c>
      <c r="B46" s="198"/>
      <c r="C46" s="198"/>
      <c r="D46" s="199"/>
      <c r="E46" s="143"/>
      <c r="F46" s="140"/>
      <c r="G46" s="141"/>
      <c r="H46" s="59"/>
      <c r="I46" s="60"/>
      <c r="J46" s="61"/>
      <c r="K46" s="62"/>
      <c r="M46" s="2"/>
    </row>
    <row r="47" spans="1:14" ht="21.95" customHeight="1">
      <c r="A47" s="63" t="s">
        <v>27</v>
      </c>
      <c r="B47" s="200"/>
      <c r="C47" s="201"/>
      <c r="D47" s="202"/>
      <c r="E47" s="144"/>
      <c r="F47" s="138"/>
      <c r="G47" s="138"/>
      <c r="H47" s="64"/>
      <c r="I47" s="38">
        <v>36612</v>
      </c>
      <c r="J47" s="65">
        <f>H47*I47</f>
        <v>0</v>
      </c>
      <c r="K47" s="91"/>
      <c r="L47" s="15"/>
    </row>
    <row r="48" spans="1:14" ht="21.95" customHeight="1" thickBot="1">
      <c r="A48" s="70" t="s">
        <v>27</v>
      </c>
      <c r="B48" s="206"/>
      <c r="C48" s="207"/>
      <c r="D48" s="208"/>
      <c r="E48" s="146"/>
      <c r="F48" s="142"/>
      <c r="G48" s="142"/>
      <c r="H48" s="71"/>
      <c r="I48" s="72">
        <v>36612</v>
      </c>
      <c r="J48" s="66">
        <f>H48*I48</f>
        <v>0</v>
      </c>
      <c r="K48" s="92">
        <f>SUM(J47:J48)</f>
        <v>0</v>
      </c>
      <c r="L48" s="15"/>
      <c r="M48" s="5"/>
    </row>
    <row r="49" spans="1:13" ht="21.95" customHeight="1">
      <c r="A49" s="197" t="s">
        <v>40</v>
      </c>
      <c r="B49" s="198"/>
      <c r="C49" s="198"/>
      <c r="D49" s="199"/>
      <c r="E49" s="143"/>
      <c r="F49" s="140"/>
      <c r="G49" s="141"/>
      <c r="H49" s="75"/>
      <c r="I49" s="76"/>
      <c r="J49" s="77"/>
      <c r="K49" s="78"/>
      <c r="L49" s="15"/>
    </row>
    <row r="50" spans="1:13" ht="21.95" customHeight="1">
      <c r="A50" s="63" t="s">
        <v>27</v>
      </c>
      <c r="B50" s="200"/>
      <c r="C50" s="201"/>
      <c r="D50" s="202"/>
      <c r="E50" s="144"/>
      <c r="F50" s="138"/>
      <c r="G50" s="138"/>
      <c r="H50" s="64"/>
      <c r="I50" s="38">
        <v>21500</v>
      </c>
      <c r="J50" s="65">
        <f>H50*I50</f>
        <v>0</v>
      </c>
      <c r="K50" s="91"/>
      <c r="L50" s="15"/>
    </row>
    <row r="51" spans="1:13" ht="21.95" customHeight="1" thickBot="1">
      <c r="A51" s="70" t="s">
        <v>27</v>
      </c>
      <c r="B51" s="206"/>
      <c r="C51" s="207"/>
      <c r="D51" s="208"/>
      <c r="E51" s="146"/>
      <c r="F51" s="142"/>
      <c r="G51" s="142"/>
      <c r="H51" s="71"/>
      <c r="I51" s="72">
        <v>21500</v>
      </c>
      <c r="J51" s="79">
        <f>H51*I51</f>
        <v>0</v>
      </c>
      <c r="K51" s="92">
        <f>SUM(J50:J51)</f>
        <v>0</v>
      </c>
      <c r="L51" s="15"/>
      <c r="M51" s="5"/>
    </row>
    <row r="52" spans="1:13" ht="21.95" customHeight="1">
      <c r="A52" s="197" t="s">
        <v>41</v>
      </c>
      <c r="B52" s="198"/>
      <c r="C52" s="198"/>
      <c r="D52" s="199"/>
      <c r="E52" s="143"/>
      <c r="F52" s="140"/>
      <c r="G52" s="141"/>
      <c r="H52" s="75"/>
      <c r="I52" s="76"/>
      <c r="J52" s="77"/>
      <c r="K52" s="78"/>
      <c r="L52" s="15"/>
    </row>
    <row r="53" spans="1:13" ht="21.95" customHeight="1">
      <c r="A53" s="63" t="s">
        <v>27</v>
      </c>
      <c r="B53" s="200"/>
      <c r="C53" s="201"/>
      <c r="D53" s="202"/>
      <c r="E53" s="144"/>
      <c r="F53" s="138"/>
      <c r="G53" s="138"/>
      <c r="H53" s="64"/>
      <c r="I53" s="38">
        <v>32988</v>
      </c>
      <c r="J53" s="65">
        <f>H53*I53</f>
        <v>0</v>
      </c>
      <c r="K53" s="91"/>
      <c r="L53" s="15"/>
    </row>
    <row r="54" spans="1:13" ht="21.95" customHeight="1">
      <c r="A54" s="70" t="s">
        <v>27</v>
      </c>
      <c r="B54" s="206"/>
      <c r="C54" s="207"/>
      <c r="D54" s="208"/>
      <c r="E54" s="146"/>
      <c r="F54" s="142"/>
      <c r="G54" s="142"/>
      <c r="H54" s="71"/>
      <c r="I54" s="72">
        <v>32988</v>
      </c>
      <c r="J54" s="79">
        <f>H54*I54</f>
        <v>0</v>
      </c>
      <c r="K54" s="73">
        <f>SUM(J53:J54)</f>
        <v>0</v>
      </c>
      <c r="L54" s="15"/>
      <c r="M54" s="5"/>
    </row>
    <row r="55" spans="1:13" ht="20.100000000000001" customHeight="1" thickBot="1">
      <c r="A55" s="80"/>
      <c r="B55" s="81"/>
      <c r="C55" s="81"/>
      <c r="D55" s="81"/>
      <c r="E55" s="81"/>
      <c r="F55" s="82"/>
      <c r="G55" s="82"/>
      <c r="H55" s="30"/>
      <c r="I55" s="31"/>
      <c r="J55" s="83"/>
      <c r="K55" s="74"/>
      <c r="L55" s="15"/>
    </row>
    <row r="56" spans="1:13" ht="30" customHeight="1" thickBot="1">
      <c r="A56" s="216" t="s">
        <v>42</v>
      </c>
      <c r="B56" s="217"/>
      <c r="C56" s="217"/>
      <c r="D56" s="217"/>
      <c r="E56" s="217"/>
      <c r="F56" s="217"/>
      <c r="G56" s="217"/>
      <c r="H56" s="217"/>
      <c r="I56" s="217"/>
      <c r="J56" s="218"/>
      <c r="K56" s="84">
        <f>SUM(K44:K54)</f>
        <v>0</v>
      </c>
      <c r="L56" s="33"/>
    </row>
    <row r="57" spans="1:13" ht="20.100000000000001" customHeight="1" thickBot="1"/>
    <row r="58" spans="1:13" ht="30" customHeight="1" thickBot="1">
      <c r="A58" s="239" t="s">
        <v>43</v>
      </c>
      <c r="B58" s="240"/>
      <c r="C58" s="240" t="s">
        <v>44</v>
      </c>
      <c r="D58" s="240"/>
      <c r="E58" s="240"/>
      <c r="F58" s="240"/>
      <c r="G58" s="240"/>
      <c r="H58" s="240"/>
      <c r="I58" s="240"/>
      <c r="J58" s="240"/>
      <c r="K58" s="209">
        <f>SUM(K56,L38,L22)</f>
        <v>0</v>
      </c>
      <c r="L58" s="210"/>
    </row>
    <row r="59" spans="1:13" s="87" customFormat="1" ht="20.100000000000001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6"/>
      <c r="L59" s="86"/>
    </row>
    <row r="60" spans="1:13" ht="20.100000000000001" customHeight="1">
      <c r="A60" s="88" t="s">
        <v>45</v>
      </c>
      <c r="B60" s="88"/>
      <c r="C60" s="88"/>
      <c r="D60" s="88"/>
      <c r="E60" s="88"/>
      <c r="F60" s="88"/>
      <c r="G60" s="88"/>
      <c r="H60" s="1"/>
      <c r="I60" s="1"/>
    </row>
    <row r="61" spans="1:13" ht="20.100000000000001" customHeight="1">
      <c r="A61" s="211" t="s">
        <v>46</v>
      </c>
      <c r="B61" s="211"/>
      <c r="C61" s="212">
        <f>K22*0.5</f>
        <v>0</v>
      </c>
      <c r="D61" s="213"/>
      <c r="E61" s="214" t="s">
        <v>47</v>
      </c>
      <c r="F61" s="215"/>
      <c r="G61" s="215"/>
      <c r="H61" s="215"/>
      <c r="I61" s="215"/>
      <c r="J61" s="215"/>
      <c r="K61" s="215"/>
      <c r="L61" s="215"/>
    </row>
    <row r="62" spans="1:13" ht="20.100000000000001" customHeight="1">
      <c r="A62" s="1" t="s">
        <v>100</v>
      </c>
      <c r="C62" s="90"/>
      <c r="H62" s="1"/>
      <c r="I62" s="1"/>
      <c r="J62" s="1"/>
      <c r="K62" s="1"/>
    </row>
    <row r="63" spans="1:13" ht="20.100000000000001" customHeight="1">
      <c r="A63" s="236" t="s">
        <v>98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</row>
    <row r="64" spans="1:13" ht="20.100000000000001" customHeight="1">
      <c r="A64" s="237" t="s">
        <v>48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</row>
    <row r="65" spans="1:12" ht="20.100000000000001" customHeight="1">
      <c r="A65" s="238" t="s">
        <v>49</v>
      </c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</row>
    <row r="66" spans="1:12" ht="20.100000000000001" customHeight="1">
      <c r="A66" s="102"/>
      <c r="B66" s="102"/>
      <c r="C66" s="102"/>
      <c r="D66" s="102"/>
      <c r="E66" s="122"/>
      <c r="F66" s="102"/>
      <c r="G66" s="102"/>
      <c r="H66" s="102"/>
      <c r="I66" s="102"/>
      <c r="J66" s="102"/>
      <c r="K66" s="102"/>
      <c r="L66" s="102"/>
    </row>
    <row r="67" spans="1:12" s="107" customFormat="1" ht="20.100000000000001" customHeight="1" thickBot="1">
      <c r="A67" s="108" t="s">
        <v>59</v>
      </c>
    </row>
    <row r="68" spans="1:12" s="110" customFormat="1" ht="20.100000000000001" customHeight="1">
      <c r="A68" s="109" t="s">
        <v>60</v>
      </c>
      <c r="B68" s="109" t="s">
        <v>61</v>
      </c>
      <c r="C68" s="109" t="s">
        <v>62</v>
      </c>
      <c r="D68" s="109" t="s">
        <v>63</v>
      </c>
      <c r="E68" s="109" t="s">
        <v>64</v>
      </c>
      <c r="F68" s="111"/>
      <c r="G68" s="109"/>
      <c r="H68" s="109"/>
      <c r="I68" s="111"/>
      <c r="J68" s="111"/>
      <c r="K68" s="111"/>
    </row>
    <row r="69" spans="1:12" s="105" customFormat="1" ht="20.100000000000001" customHeight="1">
      <c r="A69" s="103">
        <v>10096</v>
      </c>
      <c r="B69" s="103">
        <v>18100</v>
      </c>
      <c r="C69" s="119" t="s">
        <v>86</v>
      </c>
      <c r="D69" s="103">
        <v>70</v>
      </c>
      <c r="E69" s="103" t="s">
        <v>65</v>
      </c>
      <c r="G69" s="103"/>
      <c r="I69" s="219" t="s">
        <v>66</v>
      </c>
      <c r="J69" s="219"/>
      <c r="K69" s="219"/>
    </row>
    <row r="70" spans="1:12" s="105" customFormat="1" ht="20.100000000000001" customHeight="1">
      <c r="A70" s="104"/>
    </row>
    <row r="71" spans="1:12" s="105" customFormat="1" ht="20.100000000000001" customHeight="1" thickBot="1">
      <c r="A71" s="106" t="s">
        <v>67</v>
      </c>
    </row>
    <row r="72" spans="1:12" s="105" customFormat="1" ht="20.100000000000001" customHeight="1">
      <c r="A72" s="234" t="s">
        <v>68</v>
      </c>
      <c r="B72" s="234"/>
      <c r="C72" s="234"/>
      <c r="D72" s="234"/>
      <c r="E72" s="234"/>
      <c r="F72" s="234"/>
      <c r="G72" s="234"/>
      <c r="H72" s="234"/>
      <c r="I72" s="235" t="s">
        <v>69</v>
      </c>
      <c r="J72" s="235"/>
      <c r="K72" s="235"/>
    </row>
    <row r="73" spans="1:12" s="105" customFormat="1" ht="20.100000000000001" customHeight="1">
      <c r="A73" s="103" t="s">
        <v>70</v>
      </c>
      <c r="B73" s="103">
        <v>1009</v>
      </c>
      <c r="C73" s="103">
        <v>6181</v>
      </c>
      <c r="D73" s="103" t="s">
        <v>72</v>
      </c>
      <c r="E73" s="103" t="s">
        <v>85</v>
      </c>
      <c r="F73" s="103" t="s">
        <v>73</v>
      </c>
      <c r="G73" s="103">
        <v>270</v>
      </c>
      <c r="I73" s="219" t="s">
        <v>71</v>
      </c>
      <c r="J73" s="219"/>
      <c r="K73" s="219"/>
    </row>
    <row r="74" spans="1:12" s="105" customFormat="1" ht="20.100000000000001" customHeight="1">
      <c r="A74" s="103"/>
      <c r="B74" s="103"/>
      <c r="C74" s="103"/>
      <c r="D74" s="103"/>
      <c r="E74" s="121"/>
      <c r="F74" s="103"/>
      <c r="G74" s="103"/>
      <c r="H74" s="103"/>
      <c r="I74" s="103"/>
      <c r="J74" s="103"/>
    </row>
    <row r="75" spans="1:12" s="107" customFormat="1" ht="20.100000000000001" customHeight="1">
      <c r="A75" s="112"/>
      <c r="B75" s="112" t="s">
        <v>74</v>
      </c>
      <c r="C75" s="112"/>
      <c r="D75" s="112"/>
      <c r="E75" s="112"/>
      <c r="F75" s="112"/>
      <c r="G75" s="112"/>
      <c r="H75" s="112"/>
      <c r="I75" s="112"/>
      <c r="J75" s="112" t="s">
        <v>97</v>
      </c>
    </row>
    <row r="76" spans="1:12" s="107" customFormat="1" ht="20.100000000000001" customHeight="1">
      <c r="A76" s="112"/>
      <c r="B76" s="106" t="s">
        <v>75</v>
      </c>
      <c r="C76" s="112"/>
      <c r="D76" s="112"/>
      <c r="E76" s="112"/>
      <c r="F76" s="112"/>
      <c r="G76" s="112"/>
      <c r="H76" s="112"/>
      <c r="I76" s="112"/>
      <c r="J76" s="106" t="s">
        <v>79</v>
      </c>
    </row>
    <row r="77" spans="1:12" s="107" customFormat="1" ht="20.100000000000001" customHeight="1">
      <c r="A77" s="112"/>
      <c r="B77" s="106" t="s">
        <v>76</v>
      </c>
      <c r="C77" s="112"/>
      <c r="D77" s="112"/>
      <c r="E77" s="112"/>
      <c r="F77" s="112"/>
      <c r="G77" s="112"/>
      <c r="H77" s="112"/>
      <c r="I77" s="112"/>
      <c r="J77" s="106" t="s">
        <v>80</v>
      </c>
    </row>
    <row r="78" spans="1:12" s="107" customFormat="1" ht="20.100000000000001" customHeight="1">
      <c r="A78" s="112"/>
      <c r="B78" s="106" t="s">
        <v>77</v>
      </c>
      <c r="C78" s="112"/>
      <c r="D78" s="112"/>
      <c r="E78" s="112"/>
      <c r="F78" s="112"/>
      <c r="G78" s="112"/>
      <c r="H78" s="112"/>
      <c r="I78" s="112"/>
      <c r="J78" s="106" t="s">
        <v>81</v>
      </c>
    </row>
    <row r="79" spans="1:12" s="105" customFormat="1" ht="20.100000000000001" customHeight="1">
      <c r="A79" s="103"/>
      <c r="B79" s="106" t="s">
        <v>78</v>
      </c>
      <c r="C79" s="103"/>
      <c r="D79" s="103"/>
      <c r="E79" s="121"/>
      <c r="F79" s="103"/>
      <c r="G79" s="103"/>
      <c r="H79" s="103"/>
      <c r="I79" s="103"/>
      <c r="J79" s="103"/>
    </row>
    <row r="81" spans="1:7" ht="20.100000000000001" customHeight="1">
      <c r="A81" s="1" t="s">
        <v>50</v>
      </c>
      <c r="B81" s="170"/>
      <c r="C81" s="170"/>
      <c r="D81" s="170"/>
      <c r="E81" s="170"/>
      <c r="F81" s="170"/>
      <c r="G81" s="170"/>
    </row>
    <row r="82" spans="1:7" ht="20.100000000000001" customHeight="1">
      <c r="A82" s="1" t="s">
        <v>51</v>
      </c>
    </row>
  </sheetData>
  <sheetProtection sheet="1" objects="1" scenarios="1"/>
  <mergeCells count="84">
    <mergeCell ref="K40:K41"/>
    <mergeCell ref="J40:J41"/>
    <mergeCell ref="A33:B34"/>
    <mergeCell ref="D33:G33"/>
    <mergeCell ref="D34:G34"/>
    <mergeCell ref="A38:J38"/>
    <mergeCell ref="I40:I41"/>
    <mergeCell ref="A40:D42"/>
    <mergeCell ref="D29:G29"/>
    <mergeCell ref="D30:G30"/>
    <mergeCell ref="A35:G35"/>
    <mergeCell ref="A36:G36"/>
    <mergeCell ref="D32:G32"/>
    <mergeCell ref="E7:L7"/>
    <mergeCell ref="E8:L8"/>
    <mergeCell ref="E9:L9"/>
    <mergeCell ref="E11:L11"/>
    <mergeCell ref="A37:G37"/>
    <mergeCell ref="K16:K17"/>
    <mergeCell ref="F10:L10"/>
    <mergeCell ref="E14:L14"/>
    <mergeCell ref="E12:L12"/>
    <mergeCell ref="E13:L13"/>
    <mergeCell ref="A23:L23"/>
    <mergeCell ref="A25:G26"/>
    <mergeCell ref="H25:H26"/>
    <mergeCell ref="I25:I26"/>
    <mergeCell ref="K25:K26"/>
    <mergeCell ref="D27:G27"/>
    <mergeCell ref="I73:K73"/>
    <mergeCell ref="A29:A32"/>
    <mergeCell ref="B27:C27"/>
    <mergeCell ref="B28:C28"/>
    <mergeCell ref="B29:C29"/>
    <mergeCell ref="B30:C30"/>
    <mergeCell ref="B31:I31"/>
    <mergeCell ref="B32:C32"/>
    <mergeCell ref="A72:H72"/>
    <mergeCell ref="I69:K69"/>
    <mergeCell ref="I72:K72"/>
    <mergeCell ref="A63:L63"/>
    <mergeCell ref="A64:L64"/>
    <mergeCell ref="A65:L65"/>
    <mergeCell ref="A58:B58"/>
    <mergeCell ref="C58:J58"/>
    <mergeCell ref="K58:L58"/>
    <mergeCell ref="A61:B61"/>
    <mergeCell ref="C61:D61"/>
    <mergeCell ref="E61:L61"/>
    <mergeCell ref="B54:D54"/>
    <mergeCell ref="A56:J56"/>
    <mergeCell ref="A52:D52"/>
    <mergeCell ref="B53:D53"/>
    <mergeCell ref="A43:D43"/>
    <mergeCell ref="B44:D44"/>
    <mergeCell ref="B45:D45"/>
    <mergeCell ref="A46:D46"/>
    <mergeCell ref="B47:D47"/>
    <mergeCell ref="B48:D48"/>
    <mergeCell ref="A49:D49"/>
    <mergeCell ref="B50:D50"/>
    <mergeCell ref="B51:D51"/>
    <mergeCell ref="D28:G28"/>
    <mergeCell ref="H16:H17"/>
    <mergeCell ref="I16:I17"/>
    <mergeCell ref="A18:G18"/>
    <mergeCell ref="A19:B19"/>
    <mergeCell ref="C19:G19"/>
    <mergeCell ref="B81:G81"/>
    <mergeCell ref="A8:D8"/>
    <mergeCell ref="C1:D4"/>
    <mergeCell ref="A6:D6"/>
    <mergeCell ref="A7:D7"/>
    <mergeCell ref="A9:D9"/>
    <mergeCell ref="A10:D10"/>
    <mergeCell ref="A11:D11"/>
    <mergeCell ref="A12:D12"/>
    <mergeCell ref="A13:D13"/>
    <mergeCell ref="A14:D14"/>
    <mergeCell ref="A22:C22"/>
    <mergeCell ref="A20:G20"/>
    <mergeCell ref="A21:B21"/>
    <mergeCell ref="C21:G21"/>
    <mergeCell ref="A16:G17"/>
  </mergeCells>
  <phoneticPr fontId="3"/>
  <dataValidations xWindow="566" yWindow="647" count="2">
    <dataValidation type="list" allowBlank="1" showInputMessage="1" prompt="Choisissez &quot;OUI&quot; ou &quot;NON&quot;" sqref="H36:H37">
      <formula1>$M$36:$M$37</formula1>
    </dataValidation>
    <dataValidation type="list" allowBlank="1" showInputMessage="1" prompt="Cliquer ▼pour choisir fumer ou non fumeur" sqref="E44:E45 E47:E48 E50:E51 E53:E54">
      <formula1>$M$44:$M$45</formula1>
    </dataValidation>
  </dataValidations>
  <printOptions horizontalCentered="1" verticalCentered="1"/>
  <pageMargins left="0.19685039370078741" right="0.19685039370078741" top="0.39370078740157483" bottom="0.74803149606299213" header="0.78740157480314965" footer="0.51181102362204722"/>
  <pageSetup paperSize="9" scale="75" orientation="portrait" r:id="rId1"/>
  <headerFooter>
    <oddFooter>&amp;L&amp;"Calibri,標準"&amp;9                IDF-OTCP&amp;C&amp;"Calibri,標準"&amp;P/&amp;N&amp;R&amp;G</oddFooter>
  </headerFooter>
  <rowBreaks count="1" manualBreakCount="1">
    <brk id="38" max="1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BDC2016  </vt:lpstr>
      <vt:lpstr>'BDC2016  '!Zone_d_impression</vt:lpstr>
      <vt:lpstr>'BDC2016  '!テキスト5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masuda_s</dc:creator>
  <cp:lastModifiedBy>Sylvie LEGARS</cp:lastModifiedBy>
  <cp:lastPrinted>2016-02-09T05:48:55Z</cp:lastPrinted>
  <dcterms:created xsi:type="dcterms:W3CDTF">2016-01-06T04:18:23Z</dcterms:created>
  <dcterms:modified xsi:type="dcterms:W3CDTF">2016-02-10T08:45:07Z</dcterms:modified>
</cp:coreProperties>
</file>